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19416" windowHeight="11016" activeTab="3"/>
  </bookViews>
  <sheets>
    <sheet name="Pokyny pro vyplnění" sheetId="11" r:id="rId1"/>
    <sheet name="Stavba" sheetId="1" r:id="rId2"/>
    <sheet name="VzorPolozky" sheetId="10" state="hidden" r:id="rId3"/>
    <sheet name="01 01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'01 011 Pol'!$A$1:$X$677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667" i="12"/>
  <c r="BA661" i="12"/>
  <c r="BA659" i="12"/>
  <c r="BA74" i="12"/>
  <c r="BA49" i="12"/>
  <c r="BA26" i="12"/>
  <c r="G9" i="12"/>
  <c r="I9" i="12"/>
  <c r="I8" i="12" s="1"/>
  <c r="K9" i="12"/>
  <c r="K8" i="12" s="1"/>
  <c r="M9" i="12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7" i="12"/>
  <c r="M17" i="12" s="1"/>
  <c r="I17" i="12"/>
  <c r="K17" i="12"/>
  <c r="O17" i="12"/>
  <c r="O8" i="12" s="1"/>
  <c r="Q17" i="12"/>
  <c r="V17" i="12"/>
  <c r="G20" i="12"/>
  <c r="I20" i="12"/>
  <c r="K20" i="12"/>
  <c r="M20" i="12"/>
  <c r="O20" i="12"/>
  <c r="Q20" i="12"/>
  <c r="V20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31" i="12"/>
  <c r="I31" i="12"/>
  <c r="K31" i="12"/>
  <c r="M31" i="12"/>
  <c r="O31" i="12"/>
  <c r="Q31" i="12"/>
  <c r="V31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0" i="12"/>
  <c r="I40" i="12"/>
  <c r="O40" i="12"/>
  <c r="Q40" i="12"/>
  <c r="G41" i="12"/>
  <c r="M41" i="12" s="1"/>
  <c r="M40" i="12" s="1"/>
  <c r="I41" i="12"/>
  <c r="K41" i="12"/>
  <c r="K40" i="12" s="1"/>
  <c r="O41" i="12"/>
  <c r="Q41" i="12"/>
  <c r="V41" i="12"/>
  <c r="V40" i="12" s="1"/>
  <c r="G43" i="12"/>
  <c r="M43" i="12" s="1"/>
  <c r="I43" i="12"/>
  <c r="I42" i="12" s="1"/>
  <c r="K43" i="12"/>
  <c r="O43" i="12"/>
  <c r="O42" i="12" s="1"/>
  <c r="Q43" i="12"/>
  <c r="Q42" i="12" s="1"/>
  <c r="V43" i="12"/>
  <c r="G45" i="12"/>
  <c r="M45" i="12" s="1"/>
  <c r="I45" i="12"/>
  <c r="K45" i="12"/>
  <c r="O45" i="12"/>
  <c r="Q45" i="12"/>
  <c r="V45" i="12"/>
  <c r="G47" i="12"/>
  <c r="I47" i="12"/>
  <c r="K47" i="12"/>
  <c r="K42" i="12" s="1"/>
  <c r="M47" i="12"/>
  <c r="O47" i="12"/>
  <c r="Q47" i="12"/>
  <c r="V47" i="12"/>
  <c r="V42" i="12" s="1"/>
  <c r="G48" i="12"/>
  <c r="I48" i="12"/>
  <c r="K48" i="12"/>
  <c r="M48" i="12"/>
  <c r="O48" i="12"/>
  <c r="Q48" i="12"/>
  <c r="V48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9" i="12"/>
  <c r="M69" i="12" s="1"/>
  <c r="I69" i="12"/>
  <c r="K69" i="12"/>
  <c r="O69" i="12"/>
  <c r="Q69" i="12"/>
  <c r="V69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G76" i="12"/>
  <c r="M76" i="12" s="1"/>
  <c r="I76" i="12"/>
  <c r="K76" i="12"/>
  <c r="O76" i="12"/>
  <c r="Q76" i="12"/>
  <c r="V76" i="12"/>
  <c r="G79" i="12"/>
  <c r="I79" i="12"/>
  <c r="K79" i="12"/>
  <c r="K78" i="12" s="1"/>
  <c r="M79" i="12"/>
  <c r="O79" i="12"/>
  <c r="Q79" i="12"/>
  <c r="V79" i="12"/>
  <c r="V78" i="12" s="1"/>
  <c r="G82" i="12"/>
  <c r="I82" i="12"/>
  <c r="K82" i="12"/>
  <c r="M82" i="12"/>
  <c r="O82" i="12"/>
  <c r="Q82" i="12"/>
  <c r="V82" i="12"/>
  <c r="G84" i="12"/>
  <c r="G78" i="12" s="1"/>
  <c r="I84" i="12"/>
  <c r="K84" i="12"/>
  <c r="O84" i="12"/>
  <c r="O78" i="12" s="1"/>
  <c r="Q84" i="12"/>
  <c r="V84" i="12"/>
  <c r="G86" i="12"/>
  <c r="M86" i="12" s="1"/>
  <c r="I86" i="12"/>
  <c r="I78" i="12" s="1"/>
  <c r="K86" i="12"/>
  <c r="O86" i="12"/>
  <c r="Q86" i="12"/>
  <c r="Q78" i="12" s="1"/>
  <c r="V86" i="12"/>
  <c r="G89" i="12"/>
  <c r="I89" i="12"/>
  <c r="K89" i="12"/>
  <c r="M89" i="12"/>
  <c r="O89" i="12"/>
  <c r="Q89" i="12"/>
  <c r="V89" i="12"/>
  <c r="G93" i="12"/>
  <c r="M93" i="12" s="1"/>
  <c r="I93" i="12"/>
  <c r="I92" i="12" s="1"/>
  <c r="K93" i="12"/>
  <c r="O93" i="12"/>
  <c r="O92" i="12" s="1"/>
  <c r="Q93" i="12"/>
  <c r="Q92" i="12" s="1"/>
  <c r="V93" i="12"/>
  <c r="G94" i="12"/>
  <c r="M94" i="12" s="1"/>
  <c r="I94" i="12"/>
  <c r="K94" i="12"/>
  <c r="O94" i="12"/>
  <c r="Q94" i="12"/>
  <c r="V94" i="12"/>
  <c r="G95" i="12"/>
  <c r="I95" i="12"/>
  <c r="K95" i="12"/>
  <c r="K92" i="12" s="1"/>
  <c r="M95" i="12"/>
  <c r="O95" i="12"/>
  <c r="Q95" i="12"/>
  <c r="V95" i="12"/>
  <c r="V92" i="12" s="1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2" i="12"/>
  <c r="I102" i="12"/>
  <c r="K102" i="12"/>
  <c r="M102" i="12"/>
  <c r="O102" i="12"/>
  <c r="Q102" i="12"/>
  <c r="V102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11" i="12"/>
  <c r="M111" i="12" s="1"/>
  <c r="I111" i="12"/>
  <c r="K111" i="12"/>
  <c r="O111" i="12"/>
  <c r="Q111" i="12"/>
  <c r="V111" i="12"/>
  <c r="G115" i="12"/>
  <c r="I115" i="12"/>
  <c r="K115" i="12"/>
  <c r="M115" i="12"/>
  <c r="O115" i="12"/>
  <c r="Q115" i="12"/>
  <c r="V115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I120" i="12"/>
  <c r="K120" i="12"/>
  <c r="K119" i="12" s="1"/>
  <c r="M120" i="12"/>
  <c r="O120" i="12"/>
  <c r="Q120" i="12"/>
  <c r="V120" i="12"/>
  <c r="V119" i="12" s="1"/>
  <c r="G141" i="12"/>
  <c r="I141" i="12"/>
  <c r="K141" i="12"/>
  <c r="M141" i="12"/>
  <c r="O141" i="12"/>
  <c r="Q141" i="12"/>
  <c r="V141" i="12"/>
  <c r="G143" i="12"/>
  <c r="G119" i="12" s="1"/>
  <c r="I143" i="12"/>
  <c r="K143" i="12"/>
  <c r="O143" i="12"/>
  <c r="O119" i="12" s="1"/>
  <c r="Q143" i="12"/>
  <c r="V143" i="12"/>
  <c r="G146" i="12"/>
  <c r="M146" i="12" s="1"/>
  <c r="I146" i="12"/>
  <c r="I119" i="12" s="1"/>
  <c r="K146" i="12"/>
  <c r="O146" i="12"/>
  <c r="Q146" i="12"/>
  <c r="Q119" i="12" s="1"/>
  <c r="V146" i="12"/>
  <c r="G150" i="12"/>
  <c r="I150" i="12"/>
  <c r="K150" i="12"/>
  <c r="M150" i="12"/>
  <c r="O150" i="12"/>
  <c r="Q150" i="12"/>
  <c r="V150" i="12"/>
  <c r="G158" i="12"/>
  <c r="I158" i="12"/>
  <c r="K158" i="12"/>
  <c r="M158" i="12"/>
  <c r="O158" i="12"/>
  <c r="Q158" i="12"/>
  <c r="V158" i="12"/>
  <c r="G163" i="12"/>
  <c r="M163" i="12" s="1"/>
  <c r="I163" i="12"/>
  <c r="I162" i="12" s="1"/>
  <c r="K163" i="12"/>
  <c r="K162" i="12" s="1"/>
  <c r="O163" i="12"/>
  <c r="Q163" i="12"/>
  <c r="Q162" i="12" s="1"/>
  <c r="V163" i="12"/>
  <c r="V162" i="12" s="1"/>
  <c r="G168" i="12"/>
  <c r="I168" i="12"/>
  <c r="K168" i="12"/>
  <c r="M168" i="12"/>
  <c r="O168" i="12"/>
  <c r="Q168" i="12"/>
  <c r="V168" i="12"/>
  <c r="G172" i="12"/>
  <c r="I172" i="12"/>
  <c r="K172" i="12"/>
  <c r="M172" i="12"/>
  <c r="O172" i="12"/>
  <c r="Q172" i="12"/>
  <c r="V172" i="12"/>
  <c r="G179" i="12"/>
  <c r="M179" i="12" s="1"/>
  <c r="I179" i="12"/>
  <c r="K179" i="12"/>
  <c r="O179" i="12"/>
  <c r="O162" i="12" s="1"/>
  <c r="Q179" i="12"/>
  <c r="V179" i="12"/>
  <c r="G183" i="12"/>
  <c r="M183" i="12" s="1"/>
  <c r="I183" i="12"/>
  <c r="K183" i="12"/>
  <c r="O183" i="12"/>
  <c r="Q183" i="12"/>
  <c r="V183" i="12"/>
  <c r="G186" i="12"/>
  <c r="I186" i="12"/>
  <c r="K186" i="12"/>
  <c r="M186" i="12"/>
  <c r="O186" i="12"/>
  <c r="Q186" i="12"/>
  <c r="V186" i="12"/>
  <c r="G191" i="12"/>
  <c r="I191" i="12"/>
  <c r="K191" i="12"/>
  <c r="M191" i="12"/>
  <c r="O191" i="12"/>
  <c r="Q191" i="12"/>
  <c r="V191" i="12"/>
  <c r="G194" i="12"/>
  <c r="M194" i="12" s="1"/>
  <c r="I194" i="12"/>
  <c r="K194" i="12"/>
  <c r="O194" i="12"/>
  <c r="Q194" i="12"/>
  <c r="V194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8" i="12"/>
  <c r="I208" i="12"/>
  <c r="K208" i="12"/>
  <c r="M208" i="12"/>
  <c r="O208" i="12"/>
  <c r="Q208" i="12"/>
  <c r="V208" i="12"/>
  <c r="G210" i="12"/>
  <c r="M210" i="12" s="1"/>
  <c r="I210" i="12"/>
  <c r="K210" i="12"/>
  <c r="O210" i="12"/>
  <c r="Q210" i="12"/>
  <c r="V210" i="12"/>
  <c r="G213" i="12"/>
  <c r="M213" i="12" s="1"/>
  <c r="I213" i="12"/>
  <c r="K213" i="12"/>
  <c r="O213" i="12"/>
  <c r="Q213" i="12"/>
  <c r="V213" i="12"/>
  <c r="G215" i="12"/>
  <c r="I215" i="12"/>
  <c r="K215" i="12"/>
  <c r="M215" i="12"/>
  <c r="O215" i="12"/>
  <c r="Q215" i="12"/>
  <c r="V215" i="12"/>
  <c r="G217" i="12"/>
  <c r="I217" i="12"/>
  <c r="K217" i="12"/>
  <c r="M217" i="12"/>
  <c r="O217" i="12"/>
  <c r="Q217" i="12"/>
  <c r="V217" i="12"/>
  <c r="G220" i="12"/>
  <c r="M220" i="12" s="1"/>
  <c r="I220" i="12"/>
  <c r="K220" i="12"/>
  <c r="O220" i="12"/>
  <c r="Q220" i="12"/>
  <c r="V220" i="12"/>
  <c r="G225" i="12"/>
  <c r="M225" i="12" s="1"/>
  <c r="I225" i="12"/>
  <c r="K225" i="12"/>
  <c r="O225" i="12"/>
  <c r="Q225" i="12"/>
  <c r="V225" i="12"/>
  <c r="G228" i="12"/>
  <c r="I228" i="12"/>
  <c r="K228" i="12"/>
  <c r="M228" i="12"/>
  <c r="O228" i="12"/>
  <c r="Q228" i="12"/>
  <c r="V228" i="12"/>
  <c r="G233" i="12"/>
  <c r="I233" i="12"/>
  <c r="K233" i="12"/>
  <c r="M233" i="12"/>
  <c r="O233" i="12"/>
  <c r="Q233" i="12"/>
  <c r="V233" i="12"/>
  <c r="G236" i="12"/>
  <c r="M236" i="12" s="1"/>
  <c r="I236" i="12"/>
  <c r="K236" i="12"/>
  <c r="O236" i="12"/>
  <c r="Q236" i="12"/>
  <c r="V236" i="12"/>
  <c r="G240" i="12"/>
  <c r="M240" i="12" s="1"/>
  <c r="I240" i="12"/>
  <c r="K240" i="12"/>
  <c r="O240" i="12"/>
  <c r="Q240" i="12"/>
  <c r="V240" i="12"/>
  <c r="G242" i="12"/>
  <c r="I242" i="12"/>
  <c r="K242" i="12"/>
  <c r="M242" i="12"/>
  <c r="O242" i="12"/>
  <c r="Q242" i="12"/>
  <c r="V242" i="12"/>
  <c r="G244" i="12"/>
  <c r="I244" i="12"/>
  <c r="K244" i="12"/>
  <c r="M244" i="12"/>
  <c r="O244" i="12"/>
  <c r="Q244" i="12"/>
  <c r="V244" i="12"/>
  <c r="G249" i="12"/>
  <c r="M249" i="12" s="1"/>
  <c r="I249" i="12"/>
  <c r="K249" i="12"/>
  <c r="O249" i="12"/>
  <c r="Q249" i="12"/>
  <c r="V249" i="12"/>
  <c r="G254" i="12"/>
  <c r="M254" i="12" s="1"/>
  <c r="I254" i="12"/>
  <c r="K254" i="12"/>
  <c r="O254" i="12"/>
  <c r="Q254" i="12"/>
  <c r="V254" i="12"/>
  <c r="G257" i="12"/>
  <c r="I257" i="12"/>
  <c r="K257" i="12"/>
  <c r="M257" i="12"/>
  <c r="O257" i="12"/>
  <c r="Q257" i="12"/>
  <c r="V257" i="12"/>
  <c r="G267" i="12"/>
  <c r="M267" i="12" s="1"/>
  <c r="I267" i="12"/>
  <c r="K267" i="12"/>
  <c r="O267" i="12"/>
  <c r="O256" i="12" s="1"/>
  <c r="Q267" i="12"/>
  <c r="V267" i="12"/>
  <c r="G269" i="12"/>
  <c r="M269" i="12" s="1"/>
  <c r="I269" i="12"/>
  <c r="I256" i="12" s="1"/>
  <c r="K269" i="12"/>
  <c r="O269" i="12"/>
  <c r="Q269" i="12"/>
  <c r="Q256" i="12" s="1"/>
  <c r="V269" i="12"/>
  <c r="G279" i="12"/>
  <c r="M279" i="12" s="1"/>
  <c r="I279" i="12"/>
  <c r="K279" i="12"/>
  <c r="K256" i="12" s="1"/>
  <c r="O279" i="12"/>
  <c r="Q279" i="12"/>
  <c r="V279" i="12"/>
  <c r="V256" i="12" s="1"/>
  <c r="I281" i="12"/>
  <c r="K281" i="12"/>
  <c r="Q281" i="12"/>
  <c r="V281" i="12"/>
  <c r="G282" i="12"/>
  <c r="M282" i="12" s="1"/>
  <c r="M281" i="12" s="1"/>
  <c r="I282" i="12"/>
  <c r="K282" i="12"/>
  <c r="O282" i="12"/>
  <c r="O281" i="12" s="1"/>
  <c r="Q282" i="12"/>
  <c r="V282" i="12"/>
  <c r="G287" i="12"/>
  <c r="M287" i="12" s="1"/>
  <c r="I287" i="12"/>
  <c r="K287" i="12"/>
  <c r="K286" i="12" s="1"/>
  <c r="O287" i="12"/>
  <c r="Q287" i="12"/>
  <c r="V287" i="12"/>
  <c r="V286" i="12" s="1"/>
  <c r="G288" i="12"/>
  <c r="I288" i="12"/>
  <c r="K288" i="12"/>
  <c r="M288" i="12"/>
  <c r="O288" i="12"/>
  <c r="Q288" i="12"/>
  <c r="V288" i="12"/>
  <c r="G289" i="12"/>
  <c r="G286" i="12" s="1"/>
  <c r="I289" i="12"/>
  <c r="K289" i="12"/>
  <c r="O289" i="12"/>
  <c r="O286" i="12" s="1"/>
  <c r="Q289" i="12"/>
  <c r="V289" i="12"/>
  <c r="G290" i="12"/>
  <c r="M290" i="12" s="1"/>
  <c r="I290" i="12"/>
  <c r="I286" i="12" s="1"/>
  <c r="K290" i="12"/>
  <c r="O290" i="12"/>
  <c r="Q290" i="12"/>
  <c r="Q286" i="12" s="1"/>
  <c r="V290" i="12"/>
  <c r="G291" i="12"/>
  <c r="M291" i="12" s="1"/>
  <c r="I291" i="12"/>
  <c r="K291" i="12"/>
  <c r="O291" i="12"/>
  <c r="Q291" i="12"/>
  <c r="V291" i="12"/>
  <c r="G292" i="12"/>
  <c r="I292" i="12"/>
  <c r="K292" i="12"/>
  <c r="M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Q294" i="12"/>
  <c r="V294" i="12"/>
  <c r="G295" i="12"/>
  <c r="M295" i="12" s="1"/>
  <c r="I295" i="12"/>
  <c r="K295" i="12"/>
  <c r="O295" i="12"/>
  <c r="Q295" i="12"/>
  <c r="V295" i="12"/>
  <c r="G297" i="12"/>
  <c r="M297" i="12" s="1"/>
  <c r="I297" i="12"/>
  <c r="I296" i="12" s="1"/>
  <c r="K297" i="12"/>
  <c r="O297" i="12"/>
  <c r="Q297" i="12"/>
  <c r="Q296" i="12" s="1"/>
  <c r="V297" i="12"/>
  <c r="G300" i="12"/>
  <c r="M300" i="12" s="1"/>
  <c r="I300" i="12"/>
  <c r="K300" i="12"/>
  <c r="O300" i="12"/>
  <c r="Q300" i="12"/>
  <c r="V300" i="12"/>
  <c r="G302" i="12"/>
  <c r="I302" i="12"/>
  <c r="K302" i="12"/>
  <c r="K296" i="12" s="1"/>
  <c r="M302" i="12"/>
  <c r="O302" i="12"/>
  <c r="Q302" i="12"/>
  <c r="V302" i="12"/>
  <c r="G304" i="12"/>
  <c r="I304" i="12"/>
  <c r="K304" i="12"/>
  <c r="M304" i="12"/>
  <c r="O304" i="12"/>
  <c r="Q304" i="12"/>
  <c r="V304" i="12"/>
  <c r="G307" i="12"/>
  <c r="M307" i="12" s="1"/>
  <c r="I307" i="12"/>
  <c r="K307" i="12"/>
  <c r="O307" i="12"/>
  <c r="Q307" i="12"/>
  <c r="V307" i="12"/>
  <c r="G309" i="12"/>
  <c r="M309" i="12" s="1"/>
  <c r="I309" i="12"/>
  <c r="K309" i="12"/>
  <c r="O309" i="12"/>
  <c r="Q309" i="12"/>
  <c r="V309" i="12"/>
  <c r="G311" i="12"/>
  <c r="I311" i="12"/>
  <c r="K311" i="12"/>
  <c r="M311" i="12"/>
  <c r="O311" i="12"/>
  <c r="Q311" i="12"/>
  <c r="V311" i="12"/>
  <c r="G313" i="12"/>
  <c r="I313" i="12"/>
  <c r="K313" i="12"/>
  <c r="M313" i="12"/>
  <c r="O313" i="12"/>
  <c r="Q313" i="12"/>
  <c r="V313" i="12"/>
  <c r="G315" i="12"/>
  <c r="M315" i="12" s="1"/>
  <c r="I315" i="12"/>
  <c r="K315" i="12"/>
  <c r="O315" i="12"/>
  <c r="Q315" i="12"/>
  <c r="V315" i="12"/>
  <c r="G317" i="12"/>
  <c r="M317" i="12" s="1"/>
  <c r="I317" i="12"/>
  <c r="K317" i="12"/>
  <c r="O317" i="12"/>
  <c r="Q317" i="12"/>
  <c r="V317" i="12"/>
  <c r="K318" i="12"/>
  <c r="V318" i="12"/>
  <c r="G319" i="12"/>
  <c r="I319" i="12"/>
  <c r="K319" i="12"/>
  <c r="M319" i="12"/>
  <c r="O319" i="12"/>
  <c r="Q319" i="12"/>
  <c r="V319" i="12"/>
  <c r="G320" i="12"/>
  <c r="I320" i="12"/>
  <c r="K320" i="12"/>
  <c r="O320" i="12"/>
  <c r="O318" i="12" s="1"/>
  <c r="Q320" i="12"/>
  <c r="V320" i="12"/>
  <c r="G322" i="12"/>
  <c r="M322" i="12" s="1"/>
  <c r="I322" i="12"/>
  <c r="I318" i="12" s="1"/>
  <c r="K322" i="12"/>
  <c r="O322" i="12"/>
  <c r="Q322" i="12"/>
  <c r="Q318" i="12" s="1"/>
  <c r="V322" i="12"/>
  <c r="G324" i="12"/>
  <c r="M324" i="12" s="1"/>
  <c r="I324" i="12"/>
  <c r="K324" i="12"/>
  <c r="O324" i="12"/>
  <c r="Q324" i="12"/>
  <c r="V324" i="12"/>
  <c r="G330" i="12"/>
  <c r="I330" i="12"/>
  <c r="K330" i="12"/>
  <c r="M330" i="12"/>
  <c r="O330" i="12"/>
  <c r="Q330" i="12"/>
  <c r="V330" i="12"/>
  <c r="G333" i="12"/>
  <c r="M333" i="12" s="1"/>
  <c r="I333" i="12"/>
  <c r="K333" i="12"/>
  <c r="O333" i="12"/>
  <c r="Q333" i="12"/>
  <c r="V333" i="12"/>
  <c r="G336" i="12"/>
  <c r="M336" i="12" s="1"/>
  <c r="I336" i="12"/>
  <c r="K336" i="12"/>
  <c r="O336" i="12"/>
  <c r="Q336" i="12"/>
  <c r="V336" i="12"/>
  <c r="G341" i="12"/>
  <c r="I341" i="12"/>
  <c r="K341" i="12"/>
  <c r="M341" i="12"/>
  <c r="O341" i="12"/>
  <c r="Q341" i="12"/>
  <c r="V341" i="12"/>
  <c r="G346" i="12"/>
  <c r="I346" i="12"/>
  <c r="K346" i="12"/>
  <c r="O346" i="12"/>
  <c r="Q346" i="12"/>
  <c r="V346" i="12"/>
  <c r="G347" i="12"/>
  <c r="M347" i="12" s="1"/>
  <c r="I347" i="12"/>
  <c r="K347" i="12"/>
  <c r="O347" i="12"/>
  <c r="Q347" i="12"/>
  <c r="Q335" i="12" s="1"/>
  <c r="V347" i="12"/>
  <c r="G348" i="12"/>
  <c r="I348" i="12"/>
  <c r="K348" i="12"/>
  <c r="M348" i="12"/>
  <c r="O348" i="12"/>
  <c r="Q348" i="12"/>
  <c r="V348" i="12"/>
  <c r="G350" i="12"/>
  <c r="I350" i="12"/>
  <c r="K350" i="12"/>
  <c r="M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M352" i="12" s="1"/>
  <c r="I352" i="12"/>
  <c r="I335" i="12" s="1"/>
  <c r="K352" i="12"/>
  <c r="O352" i="12"/>
  <c r="Q352" i="12"/>
  <c r="V352" i="12"/>
  <c r="G353" i="12"/>
  <c r="I353" i="12"/>
  <c r="K353" i="12"/>
  <c r="M353" i="12"/>
  <c r="O353" i="12"/>
  <c r="Q353" i="12"/>
  <c r="V353" i="12"/>
  <c r="G355" i="12"/>
  <c r="I355" i="12"/>
  <c r="K355" i="12"/>
  <c r="M355" i="12"/>
  <c r="O355" i="12"/>
  <c r="Q355" i="12"/>
  <c r="V355" i="12"/>
  <c r="G357" i="12"/>
  <c r="M357" i="12" s="1"/>
  <c r="I357" i="12"/>
  <c r="K357" i="12"/>
  <c r="O357" i="12"/>
  <c r="Q357" i="12"/>
  <c r="V357" i="12"/>
  <c r="G359" i="12"/>
  <c r="M359" i="12" s="1"/>
  <c r="I359" i="12"/>
  <c r="K359" i="12"/>
  <c r="O359" i="12"/>
  <c r="Q359" i="12"/>
  <c r="V359" i="12"/>
  <c r="G369" i="12"/>
  <c r="I369" i="12"/>
  <c r="K369" i="12"/>
  <c r="M369" i="12"/>
  <c r="O369" i="12"/>
  <c r="Q369" i="12"/>
  <c r="V369" i="12"/>
  <c r="G372" i="12"/>
  <c r="I372" i="12"/>
  <c r="K372" i="12"/>
  <c r="M372" i="12"/>
  <c r="O372" i="12"/>
  <c r="Q372" i="12"/>
  <c r="V372" i="12"/>
  <c r="G373" i="12"/>
  <c r="M373" i="12" s="1"/>
  <c r="I373" i="12"/>
  <c r="K373" i="12"/>
  <c r="O373" i="12"/>
  <c r="Q373" i="12"/>
  <c r="V373" i="12"/>
  <c r="G382" i="12"/>
  <c r="M382" i="12" s="1"/>
  <c r="I382" i="12"/>
  <c r="K382" i="12"/>
  <c r="O382" i="12"/>
  <c r="Q382" i="12"/>
  <c r="V382" i="12"/>
  <c r="G390" i="12"/>
  <c r="I390" i="12"/>
  <c r="K390" i="12"/>
  <c r="M390" i="12"/>
  <c r="O390" i="12"/>
  <c r="Q390" i="12"/>
  <c r="V390" i="12"/>
  <c r="G395" i="12"/>
  <c r="I395" i="12"/>
  <c r="K395" i="12"/>
  <c r="M395" i="12"/>
  <c r="O395" i="12"/>
  <c r="Q395" i="12"/>
  <c r="V395" i="12"/>
  <c r="G399" i="12"/>
  <c r="M399" i="12" s="1"/>
  <c r="I399" i="12"/>
  <c r="K399" i="12"/>
  <c r="O399" i="12"/>
  <c r="Q399" i="12"/>
  <c r="V399" i="12"/>
  <c r="G404" i="12"/>
  <c r="M404" i="12" s="1"/>
  <c r="I404" i="12"/>
  <c r="K404" i="12"/>
  <c r="O404" i="12"/>
  <c r="Q404" i="12"/>
  <c r="V404" i="12"/>
  <c r="G409" i="12"/>
  <c r="I409" i="12"/>
  <c r="K409" i="12"/>
  <c r="M409" i="12"/>
  <c r="O409" i="12"/>
  <c r="Q409" i="12"/>
  <c r="V409" i="12"/>
  <c r="G413" i="12"/>
  <c r="I413" i="12"/>
  <c r="K413" i="12"/>
  <c r="M413" i="12"/>
  <c r="O413" i="12"/>
  <c r="Q413" i="12"/>
  <c r="V413" i="12"/>
  <c r="G416" i="12"/>
  <c r="M416" i="12" s="1"/>
  <c r="I416" i="12"/>
  <c r="K416" i="12"/>
  <c r="O416" i="12"/>
  <c r="Q416" i="12"/>
  <c r="V416" i="12"/>
  <c r="G419" i="12"/>
  <c r="M419" i="12" s="1"/>
  <c r="I419" i="12"/>
  <c r="K419" i="12"/>
  <c r="O419" i="12"/>
  <c r="Q419" i="12"/>
  <c r="V419" i="12"/>
  <c r="G424" i="12"/>
  <c r="I424" i="12"/>
  <c r="K424" i="12"/>
  <c r="M424" i="12"/>
  <c r="O424" i="12"/>
  <c r="Q424" i="12"/>
  <c r="V424" i="12"/>
  <c r="G433" i="12"/>
  <c r="I433" i="12"/>
  <c r="K433" i="12"/>
  <c r="M433" i="12"/>
  <c r="O433" i="12"/>
  <c r="Q433" i="12"/>
  <c r="V433" i="12"/>
  <c r="G443" i="12"/>
  <c r="M443" i="12" s="1"/>
  <c r="I443" i="12"/>
  <c r="K443" i="12"/>
  <c r="O443" i="12"/>
  <c r="Q443" i="12"/>
  <c r="V443" i="12"/>
  <c r="G453" i="12"/>
  <c r="I453" i="12"/>
  <c r="O453" i="12"/>
  <c r="Q453" i="12"/>
  <c r="G454" i="12"/>
  <c r="M454" i="12" s="1"/>
  <c r="M453" i="12" s="1"/>
  <c r="I454" i="12"/>
  <c r="K454" i="12"/>
  <c r="K453" i="12" s="1"/>
  <c r="O454" i="12"/>
  <c r="Q454" i="12"/>
  <c r="V454" i="12"/>
  <c r="V453" i="12" s="1"/>
  <c r="G456" i="12"/>
  <c r="I456" i="12"/>
  <c r="I455" i="12" s="1"/>
  <c r="K456" i="12"/>
  <c r="O456" i="12"/>
  <c r="O455" i="12" s="1"/>
  <c r="Q456" i="12"/>
  <c r="Q455" i="12" s="1"/>
  <c r="V456" i="12"/>
  <c r="G465" i="12"/>
  <c r="M465" i="12" s="1"/>
  <c r="I465" i="12"/>
  <c r="K465" i="12"/>
  <c r="O465" i="12"/>
  <c r="Q465" i="12"/>
  <c r="V465" i="12"/>
  <c r="G468" i="12"/>
  <c r="I468" i="12"/>
  <c r="K468" i="12"/>
  <c r="K455" i="12" s="1"/>
  <c r="M468" i="12"/>
  <c r="O468" i="12"/>
  <c r="Q468" i="12"/>
  <c r="V468" i="12"/>
  <c r="V455" i="12" s="1"/>
  <c r="G469" i="12"/>
  <c r="I469" i="12"/>
  <c r="K469" i="12"/>
  <c r="M469" i="12"/>
  <c r="O469" i="12"/>
  <c r="Q469" i="12"/>
  <c r="V469" i="12"/>
  <c r="G473" i="12"/>
  <c r="M473" i="12" s="1"/>
  <c r="I473" i="12"/>
  <c r="K473" i="12"/>
  <c r="O473" i="12"/>
  <c r="Q473" i="12"/>
  <c r="V473" i="12"/>
  <c r="G475" i="12"/>
  <c r="I475" i="12"/>
  <c r="K475" i="12"/>
  <c r="M475" i="12"/>
  <c r="O475" i="12"/>
  <c r="Q475" i="12"/>
  <c r="V475" i="12"/>
  <c r="G477" i="12"/>
  <c r="I477" i="12"/>
  <c r="K477" i="12"/>
  <c r="M477" i="12"/>
  <c r="O477" i="12"/>
  <c r="Q477" i="12"/>
  <c r="V477" i="12"/>
  <c r="G479" i="12"/>
  <c r="M479" i="12" s="1"/>
  <c r="I479" i="12"/>
  <c r="K479" i="12"/>
  <c r="O479" i="12"/>
  <c r="O472" i="12" s="1"/>
  <c r="Q479" i="12"/>
  <c r="V479" i="12"/>
  <c r="G481" i="12"/>
  <c r="M481" i="12" s="1"/>
  <c r="I481" i="12"/>
  <c r="K481" i="12"/>
  <c r="O481" i="12"/>
  <c r="Q481" i="12"/>
  <c r="V481" i="12"/>
  <c r="G484" i="12"/>
  <c r="I484" i="12"/>
  <c r="K484" i="12"/>
  <c r="M484" i="12"/>
  <c r="O484" i="12"/>
  <c r="Q484" i="12"/>
  <c r="V484" i="12"/>
  <c r="G486" i="12"/>
  <c r="I486" i="12"/>
  <c r="K486" i="12"/>
  <c r="M486" i="12"/>
  <c r="O486" i="12"/>
  <c r="Q486" i="12"/>
  <c r="V486" i="12"/>
  <c r="G488" i="12"/>
  <c r="M488" i="12" s="1"/>
  <c r="I488" i="12"/>
  <c r="K488" i="12"/>
  <c r="O488" i="12"/>
  <c r="Q488" i="12"/>
  <c r="V488" i="12"/>
  <c r="G490" i="12"/>
  <c r="M490" i="12" s="1"/>
  <c r="I490" i="12"/>
  <c r="K490" i="12"/>
  <c r="O490" i="12"/>
  <c r="Q490" i="12"/>
  <c r="V490" i="12"/>
  <c r="G494" i="12"/>
  <c r="I494" i="12"/>
  <c r="K494" i="12"/>
  <c r="M494" i="12"/>
  <c r="O494" i="12"/>
  <c r="Q494" i="12"/>
  <c r="V494" i="12"/>
  <c r="G496" i="12"/>
  <c r="I496" i="12"/>
  <c r="K496" i="12"/>
  <c r="M496" i="12"/>
  <c r="O496" i="12"/>
  <c r="Q496" i="12"/>
  <c r="V496" i="12"/>
  <c r="G498" i="12"/>
  <c r="M498" i="12" s="1"/>
  <c r="I498" i="12"/>
  <c r="K498" i="12"/>
  <c r="O498" i="12"/>
  <c r="Q498" i="12"/>
  <c r="V498" i="12"/>
  <c r="G509" i="12"/>
  <c r="M509" i="12" s="1"/>
  <c r="I509" i="12"/>
  <c r="K509" i="12"/>
  <c r="O509" i="12"/>
  <c r="Q509" i="12"/>
  <c r="V509" i="12"/>
  <c r="G511" i="12"/>
  <c r="I511" i="12"/>
  <c r="K511" i="12"/>
  <c r="M511" i="12"/>
  <c r="O511" i="12"/>
  <c r="Q511" i="12"/>
  <c r="V511" i="12"/>
  <c r="G523" i="12"/>
  <c r="I523" i="12"/>
  <c r="K523" i="12"/>
  <c r="M523" i="12"/>
  <c r="O523" i="12"/>
  <c r="Q523" i="12"/>
  <c r="V523" i="12"/>
  <c r="G524" i="12"/>
  <c r="M524" i="12" s="1"/>
  <c r="I524" i="12"/>
  <c r="K524" i="12"/>
  <c r="O524" i="12"/>
  <c r="Q524" i="12"/>
  <c r="V524" i="12"/>
  <c r="G526" i="12"/>
  <c r="M526" i="12" s="1"/>
  <c r="I526" i="12"/>
  <c r="K526" i="12"/>
  <c r="O526" i="12"/>
  <c r="Q526" i="12"/>
  <c r="V526" i="12"/>
  <c r="G537" i="12"/>
  <c r="G536" i="12" s="1"/>
  <c r="I537" i="12"/>
  <c r="K537" i="12"/>
  <c r="M537" i="12"/>
  <c r="O537" i="12"/>
  <c r="Q537" i="12"/>
  <c r="V537" i="12"/>
  <c r="G540" i="12"/>
  <c r="M540" i="12" s="1"/>
  <c r="I540" i="12"/>
  <c r="K540" i="12"/>
  <c r="O540" i="12"/>
  <c r="Q540" i="12"/>
  <c r="V540" i="12"/>
  <c r="G542" i="12"/>
  <c r="M542" i="12" s="1"/>
  <c r="I542" i="12"/>
  <c r="K542" i="12"/>
  <c r="O542" i="12"/>
  <c r="Q542" i="12"/>
  <c r="V542" i="12"/>
  <c r="G545" i="12"/>
  <c r="I545" i="12"/>
  <c r="K545" i="12"/>
  <c r="K536" i="12" s="1"/>
  <c r="M545" i="12"/>
  <c r="O545" i="12"/>
  <c r="Q545" i="12"/>
  <c r="V545" i="12"/>
  <c r="V536" i="12" s="1"/>
  <c r="G547" i="12"/>
  <c r="I547" i="12"/>
  <c r="K547" i="12"/>
  <c r="M547" i="12"/>
  <c r="O547" i="12"/>
  <c r="Q547" i="12"/>
  <c r="V547" i="12"/>
  <c r="G550" i="12"/>
  <c r="M550" i="12" s="1"/>
  <c r="I550" i="12"/>
  <c r="K550" i="12"/>
  <c r="O550" i="12"/>
  <c r="Q550" i="12"/>
  <c r="V550" i="12"/>
  <c r="G552" i="12"/>
  <c r="M552" i="12" s="1"/>
  <c r="I552" i="12"/>
  <c r="K552" i="12"/>
  <c r="O552" i="12"/>
  <c r="Q552" i="12"/>
  <c r="V552" i="12"/>
  <c r="G555" i="12"/>
  <c r="I555" i="12"/>
  <c r="K555" i="12"/>
  <c r="M555" i="12"/>
  <c r="O555" i="12"/>
  <c r="Q555" i="12"/>
  <c r="V555" i="12"/>
  <c r="G558" i="12"/>
  <c r="I558" i="12"/>
  <c r="K558" i="12"/>
  <c r="M558" i="12"/>
  <c r="O558" i="12"/>
  <c r="Q558" i="12"/>
  <c r="V558" i="12"/>
  <c r="G561" i="12"/>
  <c r="M561" i="12" s="1"/>
  <c r="I561" i="12"/>
  <c r="K561" i="12"/>
  <c r="O561" i="12"/>
  <c r="Q561" i="12"/>
  <c r="V561" i="12"/>
  <c r="G563" i="12"/>
  <c r="M563" i="12" s="1"/>
  <c r="I563" i="12"/>
  <c r="K563" i="12"/>
  <c r="O563" i="12"/>
  <c r="Q563" i="12"/>
  <c r="V563" i="12"/>
  <c r="G565" i="12"/>
  <c r="I565" i="12"/>
  <c r="K565" i="12"/>
  <c r="M565" i="12"/>
  <c r="O565" i="12"/>
  <c r="Q565" i="12"/>
  <c r="V565" i="12"/>
  <c r="G566" i="12"/>
  <c r="I566" i="12"/>
  <c r="K566" i="12"/>
  <c r="M566" i="12"/>
  <c r="O566" i="12"/>
  <c r="Q566" i="12"/>
  <c r="V566" i="12"/>
  <c r="G568" i="12"/>
  <c r="M568" i="12" s="1"/>
  <c r="I568" i="12"/>
  <c r="K568" i="12"/>
  <c r="O568" i="12"/>
  <c r="Q568" i="12"/>
  <c r="V568" i="12"/>
  <c r="Q570" i="12"/>
  <c r="G571" i="12"/>
  <c r="I571" i="12"/>
  <c r="K571" i="12"/>
  <c r="K570" i="12" s="1"/>
  <c r="M571" i="12"/>
  <c r="O571" i="12"/>
  <c r="Q571" i="12"/>
  <c r="V571" i="12"/>
  <c r="V570" i="12" s="1"/>
  <c r="G573" i="12"/>
  <c r="I573" i="12"/>
  <c r="K573" i="12"/>
  <c r="M573" i="12"/>
  <c r="O573" i="12"/>
  <c r="Q573" i="12"/>
  <c r="V573" i="12"/>
  <c r="G574" i="12"/>
  <c r="I574" i="12"/>
  <c r="K574" i="12"/>
  <c r="O574" i="12"/>
  <c r="O570" i="12" s="1"/>
  <c r="Q574" i="12"/>
  <c r="V574" i="12"/>
  <c r="G576" i="12"/>
  <c r="M576" i="12" s="1"/>
  <c r="I576" i="12"/>
  <c r="I570" i="12" s="1"/>
  <c r="K576" i="12"/>
  <c r="O576" i="12"/>
  <c r="Q576" i="12"/>
  <c r="V576" i="12"/>
  <c r="G578" i="12"/>
  <c r="I578" i="12"/>
  <c r="K578" i="12"/>
  <c r="M578" i="12"/>
  <c r="O578" i="12"/>
  <c r="Q578" i="12"/>
  <c r="V578" i="12"/>
  <c r="G579" i="12"/>
  <c r="I579" i="12"/>
  <c r="K579" i="12"/>
  <c r="O579" i="12"/>
  <c r="Q579" i="12"/>
  <c r="V579" i="12"/>
  <c r="G580" i="12"/>
  <c r="M580" i="12" s="1"/>
  <c r="I580" i="12"/>
  <c r="K580" i="12"/>
  <c r="O580" i="12"/>
  <c r="Q580" i="12"/>
  <c r="V580" i="12"/>
  <c r="G581" i="12"/>
  <c r="M581" i="12" s="1"/>
  <c r="I581" i="12"/>
  <c r="K581" i="12"/>
  <c r="K577" i="12" s="1"/>
  <c r="O581" i="12"/>
  <c r="Q581" i="12"/>
  <c r="V581" i="12"/>
  <c r="G582" i="12"/>
  <c r="I582" i="12"/>
  <c r="K582" i="12"/>
  <c r="M582" i="12"/>
  <c r="O582" i="12"/>
  <c r="Q582" i="12"/>
  <c r="V582" i="12"/>
  <c r="G583" i="12"/>
  <c r="M583" i="12" s="1"/>
  <c r="I583" i="12"/>
  <c r="K583" i="12"/>
  <c r="O583" i="12"/>
  <c r="Q583" i="12"/>
  <c r="V583" i="12"/>
  <c r="G584" i="12"/>
  <c r="M584" i="12" s="1"/>
  <c r="I584" i="12"/>
  <c r="K584" i="12"/>
  <c r="O584" i="12"/>
  <c r="Q584" i="12"/>
  <c r="V584" i="12"/>
  <c r="G585" i="12"/>
  <c r="M585" i="12" s="1"/>
  <c r="I585" i="12"/>
  <c r="K585" i="12"/>
  <c r="O585" i="12"/>
  <c r="Q585" i="12"/>
  <c r="V585" i="12"/>
  <c r="G586" i="12"/>
  <c r="I586" i="12"/>
  <c r="K586" i="12"/>
  <c r="M586" i="12"/>
  <c r="O586" i="12"/>
  <c r="Q586" i="12"/>
  <c r="V586" i="12"/>
  <c r="G587" i="12"/>
  <c r="M587" i="12" s="1"/>
  <c r="I587" i="12"/>
  <c r="K587" i="12"/>
  <c r="O587" i="12"/>
  <c r="Q587" i="12"/>
  <c r="V587" i="12"/>
  <c r="G588" i="12"/>
  <c r="M588" i="12" s="1"/>
  <c r="I588" i="12"/>
  <c r="K588" i="12"/>
  <c r="O588" i="12"/>
  <c r="Q588" i="12"/>
  <c r="V588" i="12"/>
  <c r="G589" i="12"/>
  <c r="M589" i="12" s="1"/>
  <c r="I589" i="12"/>
  <c r="K589" i="12"/>
  <c r="O589" i="12"/>
  <c r="Q589" i="12"/>
  <c r="V589" i="12"/>
  <c r="G590" i="12"/>
  <c r="I590" i="12"/>
  <c r="K590" i="12"/>
  <c r="M590" i="12"/>
  <c r="O590" i="12"/>
  <c r="Q590" i="12"/>
  <c r="V590" i="12"/>
  <c r="G591" i="12"/>
  <c r="M591" i="12" s="1"/>
  <c r="I591" i="12"/>
  <c r="K591" i="12"/>
  <c r="O591" i="12"/>
  <c r="Q591" i="12"/>
  <c r="V591" i="12"/>
  <c r="G592" i="12"/>
  <c r="M592" i="12" s="1"/>
  <c r="I592" i="12"/>
  <c r="K592" i="12"/>
  <c r="O592" i="12"/>
  <c r="Q592" i="12"/>
  <c r="V592" i="12"/>
  <c r="G593" i="12"/>
  <c r="M593" i="12" s="1"/>
  <c r="I593" i="12"/>
  <c r="K593" i="12"/>
  <c r="O593" i="12"/>
  <c r="Q593" i="12"/>
  <c r="V593" i="12"/>
  <c r="V577" i="12" s="1"/>
  <c r="G594" i="12"/>
  <c r="I594" i="12"/>
  <c r="K594" i="12"/>
  <c r="M594" i="12"/>
  <c r="O594" i="12"/>
  <c r="Q594" i="12"/>
  <c r="V594" i="12"/>
  <c r="G595" i="12"/>
  <c r="M595" i="12" s="1"/>
  <c r="I595" i="12"/>
  <c r="K595" i="12"/>
  <c r="O595" i="12"/>
  <c r="Q595" i="12"/>
  <c r="V595" i="12"/>
  <c r="G596" i="12"/>
  <c r="M596" i="12" s="1"/>
  <c r="I596" i="12"/>
  <c r="K596" i="12"/>
  <c r="O596" i="12"/>
  <c r="Q596" i="12"/>
  <c r="V596" i="12"/>
  <c r="G598" i="12"/>
  <c r="M598" i="12" s="1"/>
  <c r="I598" i="12"/>
  <c r="K598" i="12"/>
  <c r="O598" i="12"/>
  <c r="Q598" i="12"/>
  <c r="V598" i="12"/>
  <c r="G599" i="12"/>
  <c r="I599" i="12"/>
  <c r="K599" i="12"/>
  <c r="M599" i="12"/>
  <c r="O599" i="12"/>
  <c r="Q599" i="12"/>
  <c r="V599" i="12"/>
  <c r="G600" i="12"/>
  <c r="I600" i="12"/>
  <c r="K600" i="12"/>
  <c r="M600" i="12"/>
  <c r="O600" i="12"/>
  <c r="Q600" i="12"/>
  <c r="V600" i="12"/>
  <c r="G602" i="12"/>
  <c r="M602" i="12" s="1"/>
  <c r="I602" i="12"/>
  <c r="K602" i="12"/>
  <c r="O602" i="12"/>
  <c r="Q602" i="12"/>
  <c r="V602" i="12"/>
  <c r="G604" i="12"/>
  <c r="I604" i="12"/>
  <c r="K604" i="12"/>
  <c r="K603" i="12" s="1"/>
  <c r="M604" i="12"/>
  <c r="O604" i="12"/>
  <c r="Q604" i="12"/>
  <c r="V604" i="12"/>
  <c r="V603" i="12" s="1"/>
  <c r="G606" i="12"/>
  <c r="I606" i="12"/>
  <c r="K606" i="12"/>
  <c r="M606" i="12"/>
  <c r="O606" i="12"/>
  <c r="O603" i="12" s="1"/>
  <c r="Q606" i="12"/>
  <c r="V606" i="12"/>
  <c r="G608" i="12"/>
  <c r="M608" i="12" s="1"/>
  <c r="I608" i="12"/>
  <c r="I603" i="12" s="1"/>
  <c r="K608" i="12"/>
  <c r="O608" i="12"/>
  <c r="Q608" i="12"/>
  <c r="Q603" i="12" s="1"/>
  <c r="V608" i="12"/>
  <c r="G610" i="12"/>
  <c r="M610" i="12" s="1"/>
  <c r="I610" i="12"/>
  <c r="K610" i="12"/>
  <c r="O610" i="12"/>
  <c r="Q610" i="12"/>
  <c r="V610" i="12"/>
  <c r="G613" i="12"/>
  <c r="I613" i="12"/>
  <c r="K613" i="12"/>
  <c r="M613" i="12"/>
  <c r="O613" i="12"/>
  <c r="Q613" i="12"/>
  <c r="V613" i="12"/>
  <c r="G615" i="12"/>
  <c r="I615" i="12"/>
  <c r="K615" i="12"/>
  <c r="M615" i="12"/>
  <c r="O615" i="12"/>
  <c r="Q615" i="12"/>
  <c r="V615" i="12"/>
  <c r="G616" i="12"/>
  <c r="O616" i="12"/>
  <c r="Q616" i="12"/>
  <c r="G617" i="12"/>
  <c r="M617" i="12" s="1"/>
  <c r="M616" i="12" s="1"/>
  <c r="I617" i="12"/>
  <c r="I616" i="12" s="1"/>
  <c r="K617" i="12"/>
  <c r="K616" i="12" s="1"/>
  <c r="O617" i="12"/>
  <c r="Q617" i="12"/>
  <c r="V617" i="12"/>
  <c r="G621" i="12"/>
  <c r="I621" i="12"/>
  <c r="K621" i="12"/>
  <c r="M621" i="12"/>
  <c r="O621" i="12"/>
  <c r="Q621" i="12"/>
  <c r="V621" i="12"/>
  <c r="G623" i="12"/>
  <c r="M623" i="12" s="1"/>
  <c r="I623" i="12"/>
  <c r="K623" i="12"/>
  <c r="O623" i="12"/>
  <c r="O622" i="12" s="1"/>
  <c r="Q623" i="12"/>
  <c r="V623" i="12"/>
  <c r="G627" i="12"/>
  <c r="M627" i="12" s="1"/>
  <c r="M622" i="12" s="1"/>
  <c r="I627" i="12"/>
  <c r="K627" i="12"/>
  <c r="O627" i="12"/>
  <c r="Q627" i="12"/>
  <c r="V627" i="12"/>
  <c r="G633" i="12"/>
  <c r="I633" i="12"/>
  <c r="K633" i="12"/>
  <c r="M633" i="12"/>
  <c r="O633" i="12"/>
  <c r="Q633" i="12"/>
  <c r="V633" i="12"/>
  <c r="G634" i="12"/>
  <c r="K634" i="12"/>
  <c r="O634" i="12"/>
  <c r="V634" i="12"/>
  <c r="G635" i="12"/>
  <c r="M635" i="12" s="1"/>
  <c r="M634" i="12" s="1"/>
  <c r="I635" i="12"/>
  <c r="I634" i="12" s="1"/>
  <c r="K635" i="12"/>
  <c r="O635" i="12"/>
  <c r="Q635" i="12"/>
  <c r="Q634" i="12" s="1"/>
  <c r="V635" i="12"/>
  <c r="G637" i="12"/>
  <c r="I637" i="12"/>
  <c r="K637" i="12"/>
  <c r="M637" i="12"/>
  <c r="O637" i="12"/>
  <c r="Q637" i="12"/>
  <c r="V637" i="12"/>
  <c r="V636" i="12" s="1"/>
  <c r="G638" i="12"/>
  <c r="I638" i="12"/>
  <c r="K638" i="12"/>
  <c r="M638" i="12"/>
  <c r="O638" i="12"/>
  <c r="Q638" i="12"/>
  <c r="V638" i="12"/>
  <c r="G639" i="12"/>
  <c r="M639" i="12" s="1"/>
  <c r="I639" i="12"/>
  <c r="K639" i="12"/>
  <c r="O639" i="12"/>
  <c r="Q639" i="12"/>
  <c r="Q636" i="12" s="1"/>
  <c r="V639" i="12"/>
  <c r="G640" i="12"/>
  <c r="M640" i="12" s="1"/>
  <c r="I640" i="12"/>
  <c r="K640" i="12"/>
  <c r="O640" i="12"/>
  <c r="Q640" i="12"/>
  <c r="V640" i="12"/>
  <c r="G641" i="12"/>
  <c r="I641" i="12"/>
  <c r="K641" i="12"/>
  <c r="K636" i="12" s="1"/>
  <c r="M641" i="12"/>
  <c r="O641" i="12"/>
  <c r="Q641" i="12"/>
  <c r="V641" i="12"/>
  <c r="G642" i="12"/>
  <c r="I642" i="12"/>
  <c r="K642" i="12"/>
  <c r="M642" i="12"/>
  <c r="O642" i="12"/>
  <c r="Q642" i="12"/>
  <c r="V642" i="12"/>
  <c r="G643" i="12"/>
  <c r="M643" i="12" s="1"/>
  <c r="I643" i="12"/>
  <c r="K643" i="12"/>
  <c r="O643" i="12"/>
  <c r="Q643" i="12"/>
  <c r="V643" i="12"/>
  <c r="G644" i="12"/>
  <c r="M644" i="12" s="1"/>
  <c r="I644" i="12"/>
  <c r="I636" i="12" s="1"/>
  <c r="K644" i="12"/>
  <c r="O644" i="12"/>
  <c r="Q644" i="12"/>
  <c r="V644" i="12"/>
  <c r="G646" i="12"/>
  <c r="I646" i="12"/>
  <c r="K646" i="12"/>
  <c r="M646" i="12"/>
  <c r="O646" i="12"/>
  <c r="Q646" i="12"/>
  <c r="V646" i="12"/>
  <c r="G648" i="12"/>
  <c r="M648" i="12" s="1"/>
  <c r="I648" i="12"/>
  <c r="K648" i="12"/>
  <c r="O648" i="12"/>
  <c r="Q648" i="12"/>
  <c r="V648" i="12"/>
  <c r="G650" i="12"/>
  <c r="I650" i="12"/>
  <c r="K650" i="12"/>
  <c r="M650" i="12"/>
  <c r="O650" i="12"/>
  <c r="Q650" i="12"/>
  <c r="V650" i="12"/>
  <c r="G651" i="12"/>
  <c r="I651" i="12"/>
  <c r="K651" i="12"/>
  <c r="M651" i="12"/>
  <c r="O651" i="12"/>
  <c r="Q651" i="12"/>
  <c r="V651" i="12"/>
  <c r="G655" i="12"/>
  <c r="M655" i="12" s="1"/>
  <c r="M654" i="12" s="1"/>
  <c r="I655" i="12"/>
  <c r="I654" i="12" s="1"/>
  <c r="K655" i="12"/>
  <c r="K654" i="12" s="1"/>
  <c r="O655" i="12"/>
  <c r="O654" i="12" s="1"/>
  <c r="Q655" i="12"/>
  <c r="Q654" i="12" s="1"/>
  <c r="V655" i="12"/>
  <c r="V654" i="12" s="1"/>
  <c r="G656" i="12"/>
  <c r="I656" i="12"/>
  <c r="K656" i="12"/>
  <c r="M656" i="12"/>
  <c r="O656" i="12"/>
  <c r="Q656" i="12"/>
  <c r="V656" i="12"/>
  <c r="G658" i="12"/>
  <c r="G657" i="12" s="1"/>
  <c r="I658" i="12"/>
  <c r="I657" i="12" s="1"/>
  <c r="K658" i="12"/>
  <c r="M658" i="12"/>
  <c r="O658" i="12"/>
  <c r="O657" i="12" s="1"/>
  <c r="Q658" i="12"/>
  <c r="Q657" i="12" s="1"/>
  <c r="V658" i="12"/>
  <c r="G660" i="12"/>
  <c r="M660" i="12" s="1"/>
  <c r="I660" i="12"/>
  <c r="K660" i="12"/>
  <c r="O660" i="12"/>
  <c r="Q660" i="12"/>
  <c r="V660" i="12"/>
  <c r="G662" i="12"/>
  <c r="I662" i="12"/>
  <c r="K662" i="12"/>
  <c r="M662" i="12"/>
  <c r="O662" i="12"/>
  <c r="Q662" i="12"/>
  <c r="V662" i="12"/>
  <c r="V657" i="12" s="1"/>
  <c r="G663" i="12"/>
  <c r="I663" i="12"/>
  <c r="K663" i="12"/>
  <c r="K657" i="12" s="1"/>
  <c r="M663" i="12"/>
  <c r="O663" i="12"/>
  <c r="Q663" i="12"/>
  <c r="V663" i="12"/>
  <c r="G664" i="12"/>
  <c r="O664" i="12"/>
  <c r="G665" i="12"/>
  <c r="M665" i="12" s="1"/>
  <c r="M664" i="12" s="1"/>
  <c r="I665" i="12"/>
  <c r="I664" i="12" s="1"/>
  <c r="K665" i="12"/>
  <c r="K664" i="12" s="1"/>
  <c r="O665" i="12"/>
  <c r="Q665" i="12"/>
  <c r="Q664" i="12" s="1"/>
  <c r="V665" i="12"/>
  <c r="V664" i="12" s="1"/>
  <c r="AE667" i="12"/>
  <c r="AF667" i="12"/>
  <c r="I20" i="1"/>
  <c r="I19" i="1"/>
  <c r="I18" i="1"/>
  <c r="I17" i="1"/>
  <c r="I16" i="1"/>
  <c r="I75" i="1"/>
  <c r="J74" i="1" s="1"/>
  <c r="F42" i="1"/>
  <c r="G42" i="1"/>
  <c r="G25" i="1" s="1"/>
  <c r="A25" i="1" s="1"/>
  <c r="G26" i="1" s="1"/>
  <c r="H42" i="1"/>
  <c r="H41" i="1"/>
  <c r="I41" i="1" s="1"/>
  <c r="H40" i="1"/>
  <c r="I40" i="1" s="1"/>
  <c r="H39" i="1"/>
  <c r="I39" i="1" s="1"/>
  <c r="I42" i="1" s="1"/>
  <c r="J50" i="1" l="1"/>
  <c r="J51" i="1"/>
  <c r="J55" i="1"/>
  <c r="J59" i="1"/>
  <c r="J63" i="1"/>
  <c r="J67" i="1"/>
  <c r="J71" i="1"/>
  <c r="J73" i="1"/>
  <c r="J53" i="1"/>
  <c r="J57" i="1"/>
  <c r="J61" i="1"/>
  <c r="J65" i="1"/>
  <c r="J69" i="1"/>
  <c r="J49" i="1"/>
  <c r="J52" i="1"/>
  <c r="J54" i="1"/>
  <c r="J56" i="1"/>
  <c r="J58" i="1"/>
  <c r="J60" i="1"/>
  <c r="J62" i="1"/>
  <c r="J64" i="1"/>
  <c r="J66" i="1"/>
  <c r="J68" i="1"/>
  <c r="J70" i="1"/>
  <c r="J72" i="1"/>
  <c r="A26" i="1"/>
  <c r="G28" i="1"/>
  <c r="G23" i="1"/>
  <c r="M657" i="12"/>
  <c r="G654" i="12"/>
  <c r="V622" i="12"/>
  <c r="G603" i="12"/>
  <c r="M603" i="12"/>
  <c r="Q536" i="12"/>
  <c r="V472" i="12"/>
  <c r="I472" i="12"/>
  <c r="M320" i="12"/>
  <c r="M318" i="12" s="1"/>
  <c r="G318" i="12"/>
  <c r="M579" i="12"/>
  <c r="M577" i="12" s="1"/>
  <c r="G577" i="12"/>
  <c r="O536" i="12"/>
  <c r="Q472" i="12"/>
  <c r="M472" i="12"/>
  <c r="M456" i="12"/>
  <c r="M455" i="12" s="1"/>
  <c r="G455" i="12"/>
  <c r="K335" i="12"/>
  <c r="M296" i="12"/>
  <c r="M256" i="12"/>
  <c r="M42" i="12"/>
  <c r="O636" i="12"/>
  <c r="G636" i="12"/>
  <c r="M636" i="12"/>
  <c r="I622" i="12"/>
  <c r="G622" i="12"/>
  <c r="V616" i="12"/>
  <c r="I577" i="12"/>
  <c r="O577" i="12"/>
  <c r="G570" i="12"/>
  <c r="M574" i="12"/>
  <c r="M570" i="12" s="1"/>
  <c r="M536" i="12"/>
  <c r="G335" i="12"/>
  <c r="M346" i="12"/>
  <c r="V335" i="12"/>
  <c r="O296" i="12"/>
  <c r="M162" i="12"/>
  <c r="M92" i="12"/>
  <c r="K622" i="12"/>
  <c r="Q622" i="12"/>
  <c r="Q577" i="12"/>
  <c r="I536" i="12"/>
  <c r="K472" i="12"/>
  <c r="G472" i="12"/>
  <c r="O335" i="12"/>
  <c r="M335" i="12"/>
  <c r="V296" i="12"/>
  <c r="M8" i="12"/>
  <c r="G256" i="12"/>
  <c r="G296" i="12"/>
  <c r="G281" i="12"/>
  <c r="G92" i="12"/>
  <c r="G42" i="12"/>
  <c r="G162" i="12"/>
  <c r="G8" i="12"/>
  <c r="M289" i="12"/>
  <c r="M286" i="12" s="1"/>
  <c r="M143" i="12"/>
  <c r="M119" i="12" s="1"/>
  <c r="M84" i="12"/>
  <c r="M78" i="12" s="1"/>
  <c r="J40" i="1"/>
  <c r="J41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75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Doležal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<sst xmlns="http://schemas.openxmlformats.org/spreadsheetml/2006/main" count="2728" uniqueCount="968">
  <si>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</si>
  <si>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</si>
  <si>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</si>
  <si>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</si>
  <si>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</si>
  <si>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</si>
  <si>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</si>
  <si>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</si>
  <si>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</si>
  <si>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</si>
  <si>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</si>
  <si>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</si>
  <si>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</si>
  <si>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</si>
  <si>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</si>
  <si>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</si>
  <si>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</si>
  <si>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</si>
  <si>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</si>
  <si>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</si>
  <si>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</si>
  <si>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</si>
  <si>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</si>
  <si>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</si>
  <si>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</si>
  <si>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</si>
  <si>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</si>
  <si>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</si>
  <si>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</si>
  <si>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</si>
  <si>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</si>
  <si>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</si>
  <si>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</si>
  <si>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</si>
  <si>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</si>
  <si>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</si>
  <si>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</si>
  <si>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</si>
  <si>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</si>
  <si>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</si>
  <si>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</si>
  <si>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</si>
  <si>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</si>
  <si>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011</t>
  </si>
  <si>
    <t>Stavební úpravy budovy Lidická 14 v Brně</t>
  </si>
  <si>
    <t>01</t>
  </si>
  <si>
    <t>Objekt:</t>
  </si>
  <si>
    <t>Rozpočet:</t>
  </si>
  <si>
    <t>042017</t>
  </si>
  <si>
    <t>INTAR a.s.</t>
  </si>
  <si>
    <t>Bezručova 81/17a</t>
  </si>
  <si>
    <t>Brno-Staré Brno</t>
  </si>
  <si>
    <t>60200</t>
  </si>
  <si>
    <t>25594443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</si>
  <si>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</si>
  <si>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</si>
  <si>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</si>
  <si>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</si>
  <si>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</si>
  <si>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</si>
  <si>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</si>
  <si>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</si>
  <si>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</si>
  <si>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</si>
  <si>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</si>
  <si>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</si>
  <si>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</si>
  <si>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</si>
  <si>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</si>
  <si>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</si>
  <si>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</si>
  <si>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</si>
  <si>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Úpravy povrchů vnější</t>
  </si>
  <si>
    <t>63</t>
  </si>
  <si>
    <t>Podlahy a podlahové konstrukce</t>
  </si>
  <si>
    <t>8</t>
  </si>
  <si>
    <t>Trubní vedení</t>
  </si>
  <si>
    <t>800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</si>
  <si>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</si>
  <si>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</si>
  <si>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</si>
  <si>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</si>
  <si>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</si>
  <si>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</si>
  <si>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</si>
  <si>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</si>
  <si>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</si>
  <si>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</si>
  <si>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</si>
  <si>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</si>
  <si>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</si>
  <si>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</si>
  <si>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</si>
  <si>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</si>
  <si>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</si>
  <si>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</si>
  <si>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</si>
  <si>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</si>
  <si>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</si>
  <si>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</si>
  <si>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</si>
  <si>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</si>
  <si>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</si>
  <si>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</si>
  <si>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</si>
  <si>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</si>
  <si>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</si>
  <si>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</si>
  <si>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</si>
  <si>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</si>
  <si>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</si>
  <si>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</si>
  <si>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</si>
  <si>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</si>
  <si>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</si>
  <si>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</si>
  <si>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</si>
  <si>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</si>
  <si>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</si>
  <si>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</si>
  <si>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</si>
  <si>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</si>
  <si>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</si>
  <si>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</si>
  <si>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</si>
  <si>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</si>
  <si>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</si>
  <si>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</si>
  <si>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</si>
  <si>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</si>
  <si>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</si>
  <si>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</si>
  <si>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</si>
  <si>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</si>
  <si>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</si>
  <si>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</si>
  <si>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151826241R00</t>
  </si>
  <si>
    <t>Vrty pro mikropiloty průměr do 195 mm, hor.2</t>
  </si>
  <si>
    <t>m</t>
  </si>
  <si>
    <t>RTS 20/ I</t>
  </si>
  <si>
    <t>Práce</t>
  </si>
  <si>
    <t>POL1_</t>
  </si>
  <si>
    <t>31*9</t>
  </si>
  <si>
    <t>VV</t>
  </si>
  <si>
    <t>2649011R</t>
  </si>
  <si>
    <t>Přípl. za vrty šikmé do 18 st.,do195 mm, hl. do 10 m</t>
  </si>
  <si>
    <t>Vlastní</t>
  </si>
  <si>
    <t>14*9</t>
  </si>
  <si>
    <t>167101105R00</t>
  </si>
  <si>
    <t xml:space="preserve">Naložení výkopku z hor. 1-4 </t>
  </si>
  <si>
    <t>m3</t>
  </si>
  <si>
    <t>Na vzdálenost do 20 m vodorovně a do 4 m svisle.</t>
  </si>
  <si>
    <t>POP</t>
  </si>
  <si>
    <t>z vrtů : 0,0975*0,0975*3,14*9*31</t>
  </si>
  <si>
    <t>ze zásypů : 9</t>
  </si>
  <si>
    <t>161101501R00</t>
  </si>
  <si>
    <t>Svislé přemístění výkopku z hor. 1-4 ruční</t>
  </si>
  <si>
    <t>162701105RT3</t>
  </si>
  <si>
    <t>Vodorovné přemístění výkopku z hor.1-4 do 10000 m nosnost 12 t</t>
  </si>
  <si>
    <t>162701109RT3</t>
  </si>
  <si>
    <t>Příplatek k vod. přemístění hor.1-4 za další 1 km nosnost 12 t</t>
  </si>
  <si>
    <t>10*17,328</t>
  </si>
  <si>
    <t>171201101R00</t>
  </si>
  <si>
    <t>Uložení sypaniny do násypů nezhutněných</t>
  </si>
  <si>
    <t>Uložení sypaniny do násypů nebo na skládku s rozprostřením sypaniny ve vrstvách a s hrubým urovnáním.</t>
  </si>
  <si>
    <t>Odkaz na mn. položky pořadí 3 : 17,32805</t>
  </si>
  <si>
    <t>167101201R00</t>
  </si>
  <si>
    <t>Nakládání výkopku z hor.1 ÷ 4 - ručně</t>
  </si>
  <si>
    <t>199000002R00</t>
  </si>
  <si>
    <t>Poplatek za skládku horniny 1- 4</t>
  </si>
  <si>
    <t>162201201R00</t>
  </si>
  <si>
    <t>Vodorovné přemíst. výkopku ruční hor.1-4, do 10m</t>
  </si>
  <si>
    <t>162201210R00</t>
  </si>
  <si>
    <t>Příplatek za dalš.10 m, kolečko, výkop. z hor.1- 4</t>
  </si>
  <si>
    <t>10*17,33</t>
  </si>
  <si>
    <t>139711101R00</t>
  </si>
  <si>
    <t>Vykopávka v uzavřených prostorách v hor.1-4</t>
  </si>
  <si>
    <t>R 1101</t>
  </si>
  <si>
    <t xml:space="preserve">vyklizení púdního prostoru a podzemí </t>
  </si>
  <si>
    <t>kpl</t>
  </si>
  <si>
    <t>Indiv</t>
  </si>
  <si>
    <t>27R010</t>
  </si>
  <si>
    <t>D+M kotevní deska P25*250-250 včetně navaření na výztužnou trubku</t>
  </si>
  <si>
    <t xml:space="preserve">t     </t>
  </si>
  <si>
    <t>1,05*9,81*31*0,001</t>
  </si>
  <si>
    <t>13487110R</t>
  </si>
  <si>
    <t>Tyč průřezu HEB 140, hrubé, jakost oceli S235 11375</t>
  </si>
  <si>
    <t>t</t>
  </si>
  <si>
    <t>SPCM</t>
  </si>
  <si>
    <t>Specifikace</t>
  </si>
  <si>
    <t>POL3_</t>
  </si>
  <si>
    <t>prořez 5% : 1,05*1,25*58*33,7*0,001</t>
  </si>
  <si>
    <t>298R</t>
  </si>
  <si>
    <t>tixotropní injektážní směs</t>
  </si>
  <si>
    <t xml:space="preserve">m3    </t>
  </si>
  <si>
    <t>229942112R00</t>
  </si>
  <si>
    <t>Trubkové mikropiloty z oc.11 523, hladké D 105 mm</t>
  </si>
  <si>
    <t>Včetně vyčištění vrtu, dodání a výrobu cementové zálivky, sestavení mikropiloty, veškeré úpravy po injektování.</t>
  </si>
  <si>
    <t>mikropilota MP1 : 31*9</t>
  </si>
  <si>
    <t>229946122R00</t>
  </si>
  <si>
    <t>Hlavy mikropilot tlakových/tahových D do 105 mm</t>
  </si>
  <si>
    <t>kus</t>
  </si>
  <si>
    <t>282602113R00</t>
  </si>
  <si>
    <t>Injektáž mikropilot/kotev s 2obturátor,do 4,5 MPa</t>
  </si>
  <si>
    <t>h</t>
  </si>
  <si>
    <t>282604129R00</t>
  </si>
  <si>
    <t>Příplatek za injektáž aktivov. směsmi v podzemí</t>
  </si>
  <si>
    <t>273313511R00</t>
  </si>
  <si>
    <t>Beton základových desek prostý C 12/15  podkladní beton</t>
  </si>
  <si>
    <t>(5+3,6+3,8+2,75+4,97+5,02)*0,8*1*0,1</t>
  </si>
  <si>
    <t>274321411R00</t>
  </si>
  <si>
    <t>Železobeton základových pasů C 25/30,pohledový,</t>
  </si>
  <si>
    <t>(5+3,6+3,8+2,75+4,97+5,02)*0,75*1</t>
  </si>
  <si>
    <t>274361214R00</t>
  </si>
  <si>
    <t>Výztuž základových pasů do 12 mm z oceli 10505 (R)</t>
  </si>
  <si>
    <t>1491,84*1,25*0,001</t>
  </si>
  <si>
    <t>274361314R00</t>
  </si>
  <si>
    <t>Výztuž základových pasů nad 12mm z oceli 10505 (R)</t>
  </si>
  <si>
    <t>151,05*1,25*0,001</t>
  </si>
  <si>
    <t>kotevní příložky : 6,04*1,05*31*0,001</t>
  </si>
  <si>
    <t>274351291R00</t>
  </si>
  <si>
    <t>Montáž bednění stěn základových pasů</t>
  </si>
  <si>
    <t>m2</t>
  </si>
  <si>
    <t>(6+3,6+3,8+5,02+4,97+2,75)*1</t>
  </si>
  <si>
    <t>274351216R00</t>
  </si>
  <si>
    <t>Bednění stěn základových pasů - odstranění</t>
  </si>
  <si>
    <t>Včetně očištění, vytřídění a uložení bednicího materiálu.</t>
  </si>
  <si>
    <t>boky : 5*0,75*1</t>
  </si>
  <si>
    <t>078872111R00</t>
  </si>
  <si>
    <t>Osazení ocel. nosníků, při opravách</t>
  </si>
  <si>
    <t>1,25*58</t>
  </si>
  <si>
    <t>282611117R00</t>
  </si>
  <si>
    <t>Hmoty pro injektáž vysokotlak.,struskoportland.325</t>
  </si>
  <si>
    <t>16*0,5</t>
  </si>
  <si>
    <t>28160621R11</t>
  </si>
  <si>
    <t>injektáž cihelného zdiva tl. do 80 cm</t>
  </si>
  <si>
    <t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t>
  </si>
  <si>
    <t>58*0,75</t>
  </si>
  <si>
    <t>970031250R00</t>
  </si>
  <si>
    <t>Vrtání jádrové do zdiva cihelného do D 250 mm</t>
  </si>
  <si>
    <t>349231811RT2</t>
  </si>
  <si>
    <t>Přizdívka ostění s ozubem z cihel, kapsy do 15 cm, s použitím suché maltové směsi</t>
  </si>
  <si>
    <t>POL1_1</t>
  </si>
  <si>
    <t>odhad, dopřesní se až po vybour.stávaj. : 113,87*0,5</t>
  </si>
  <si>
    <t xml:space="preserve">výplní otvorů : </t>
  </si>
  <si>
    <t>349234831R00</t>
  </si>
  <si>
    <t>Doplnění zdiva okenních obrub</t>
  </si>
  <si>
    <t>odhad : 20</t>
  </si>
  <si>
    <t>349235851R00</t>
  </si>
  <si>
    <t>Doplnění plošných fasádních prvků vylož. do 8 cm</t>
  </si>
  <si>
    <t>odhad : 15</t>
  </si>
  <si>
    <t>380941113RT1</t>
  </si>
  <si>
    <t>Výztuž helikální 1 x D 8 mm, drážka, cihel. zdivu, VAH 1 x D 8 mm, P v tahu 880 MPa, drážka, cih.zdivo</t>
  </si>
  <si>
    <t xml:space="preserve">sanace trhlin fasáda : </t>
  </si>
  <si>
    <t>odhad : 80*1,1</t>
  </si>
  <si>
    <t>380941223RT3</t>
  </si>
  <si>
    <t>Výztuž helikální 2 x D 8 mm, drážka, věnec, Helibar 2 x D 8 mm, P v tahu 1128 MPa, drážka,</t>
  </si>
  <si>
    <t xml:space="preserve">stažení objektu ve věnci : </t>
  </si>
  <si>
    <t>odhad : 225*1,1</t>
  </si>
  <si>
    <t>49R1</t>
  </si>
  <si>
    <t>distanční tělíska</t>
  </si>
  <si>
    <t>49R5</t>
  </si>
  <si>
    <t>příprava před betonáží-vyškrábání spár,penetrační nátěr-věnců</t>
  </si>
  <si>
    <t>13335464R</t>
  </si>
  <si>
    <t>Úhelník nerovnoramenný L jakost S235 150*75*9 mm 11375</t>
  </si>
  <si>
    <t>10% prořez : 1,1*292,6*0,001</t>
  </si>
  <si>
    <t>4R12</t>
  </si>
  <si>
    <t>D+M kotevní desky</t>
  </si>
  <si>
    <t>10% prořez : (53,69+3,18+3,39+35,61+5,28+29,67)*1,1*0,001</t>
  </si>
  <si>
    <t>4R13</t>
  </si>
  <si>
    <t>spojovací materál,závit.tyče,chemické kotvy</t>
  </si>
  <si>
    <t>317361161R00</t>
  </si>
  <si>
    <t>Výztuž ztužujících věnců kleneb z oceli 10505 (R)</t>
  </si>
  <si>
    <t>225,3*1,1*0,001</t>
  </si>
  <si>
    <t>417321414R00</t>
  </si>
  <si>
    <t>Ztužující pásy a věnce z betonu železového C 25/30</t>
  </si>
  <si>
    <t>věnec V1 : 19,45*0,3*0,2</t>
  </si>
  <si>
    <t>věnec V2 : 29,39*0,3*0,15</t>
  </si>
  <si>
    <t>věnec V3 : 18,59*0,25*0,15</t>
  </si>
  <si>
    <t>953981301R00</t>
  </si>
  <si>
    <t>Chemické kotvy, cihly, hl.150 mm, M12, malta POLY</t>
  </si>
  <si>
    <t>417351111R00</t>
  </si>
  <si>
    <t>Bednění ztužujících věnců, obě strany - zřízení</t>
  </si>
  <si>
    <t xml:space="preserve">m2    </t>
  </si>
  <si>
    <t>věnecV1 : 19,45*0,2*2</t>
  </si>
  <si>
    <t>věnec V2 : 29,39*0,15*2</t>
  </si>
  <si>
    <t>věnec V3 : 18,59*0,15*2</t>
  </si>
  <si>
    <t>417351116R00</t>
  </si>
  <si>
    <t>Bednění ztužujících pásů a věnců - odstranění</t>
  </si>
  <si>
    <t>413941123RU5</t>
  </si>
  <si>
    <t>Osazení válcovaných nosníků ve stropech č. 14 - 22 včetně dodávky profilu U č. 20</t>
  </si>
  <si>
    <t>Z1-Z5 ,prořez 10% : 1,1*(866,4+1386,24+784,32+663,48+410,4)*0,001</t>
  </si>
  <si>
    <t>413941002R00</t>
  </si>
  <si>
    <t>Nosné svary stropní konstr. nosníků tl. do 12 mm</t>
  </si>
  <si>
    <t>413941121R00</t>
  </si>
  <si>
    <t>Osazení válcovaných nosníků ve stropech do č. 12</t>
  </si>
  <si>
    <t>610991111R00</t>
  </si>
  <si>
    <t>Zakrývání výplní vnitřních otvorů</t>
  </si>
  <si>
    <t xml:space="preserve">dvorní fasáda do 1 m2 : </t>
  </si>
  <si>
    <t>2.NP : 0,96*0,97</t>
  </si>
  <si>
    <t xml:space="preserve">dvorní fasáda do 2 m2 : </t>
  </si>
  <si>
    <t>2.NP : 0,64*2,35</t>
  </si>
  <si>
    <t>3.NP : 0,64*2,29</t>
  </si>
  <si>
    <t>4.NP : 0,64*2,35</t>
  </si>
  <si>
    <t xml:space="preserve">dvorní fasáda  do 4m2 : </t>
  </si>
  <si>
    <t>2.NP : 1,26*2,4*3</t>
  </si>
  <si>
    <t>3.NP : 1,27*2,3*3+0,98*2,4</t>
  </si>
  <si>
    <t>4.NP : 1,55*2,26+1,26*2,16*3+0,96*2,16</t>
  </si>
  <si>
    <t xml:space="preserve">dvorní fasáda nad 4 m2 : </t>
  </si>
  <si>
    <t>2.NP : 2,71*2,37</t>
  </si>
  <si>
    <t>3.NP : 2,7*2,9</t>
  </si>
  <si>
    <t>4.NP : 2,69*2,23</t>
  </si>
  <si>
    <t xml:space="preserve">uliční fasáda kastlová okna do 2m2 : </t>
  </si>
  <si>
    <t>2.NP : 1,1*2,1*6+0,66*2,1*2</t>
  </si>
  <si>
    <t>3.NP : 1,1*2,15*8</t>
  </si>
  <si>
    <t>4.NP : 1,1*2,02*8</t>
  </si>
  <si>
    <t xml:space="preserve">uliční fasáda kastlová okna do 4m2 : </t>
  </si>
  <si>
    <t>2.NP : 1,38*2,96</t>
  </si>
  <si>
    <t>610991004R00</t>
  </si>
  <si>
    <t>Začišťovací okenní lišta pro omítku tl. 15 mm</t>
  </si>
  <si>
    <t>pro napojení vnitřního ostění : 284,67</t>
  </si>
  <si>
    <t>611481211RT2</t>
  </si>
  <si>
    <t>Montáž výztužné sítě (perlinky) do stěrky-stropy, včetně výztužné sítě a stěrkového tmelu</t>
  </si>
  <si>
    <t>potažení napraží po výměně oken : 19,663*1,4</t>
  </si>
  <si>
    <t xml:space="preserve">40% na přesahy : </t>
  </si>
  <si>
    <t>612421321R00</t>
  </si>
  <si>
    <t>Oprava vápen.omítek stěn do 30 % pl. - hladkých</t>
  </si>
  <si>
    <t>komíny v půdním prostoru : (2,85*2+0,5*2)*5</t>
  </si>
  <si>
    <t>dtto : (1,9*2+0,5*2+1,3*2+0,5*2+1,25*2+0,5*2)*5</t>
  </si>
  <si>
    <t>štíty : 17*5/2*2</t>
  </si>
  <si>
    <t>612425931RT2</t>
  </si>
  <si>
    <t>Omítka vápenná vnitřního ostění - štuková, s použitím suché maltové směsi</t>
  </si>
  <si>
    <t xml:space="preserve">odhady-nutno rozsah dopřesnit dle skutečnosti : </t>
  </si>
  <si>
    <t xml:space="preserve">po výměně oken : </t>
  </si>
  <si>
    <t>fasáda uliční 2.-4.NP : 0,45*3*2+0,4*2,15*8*6+0,4*2*2*8</t>
  </si>
  <si>
    <t>2.-4.NP nadpraží : 0,45*(1,28*6+2,72)+0,4*(1,3*6+1,1*2)+0,4*(1,29*6+1,1*2)</t>
  </si>
  <si>
    <t>dvorní 2.-4.NP : 0,35*(2,38*2*5+2,35*2+0,97*2+1,26*3+2,71+0,64+0,96)</t>
  </si>
  <si>
    <t>ostění vč.nadpraží : 0,35*(2,3*2*5+2,38*2+1,27*3+2,7+0,64+0,98)</t>
  </si>
  <si>
    <t>0,35*(2,48*2+2,2*2*4+2,35*2+2,26*2+1,55+1,26*3+0,96+0,64)</t>
  </si>
  <si>
    <t>612481211RT2</t>
  </si>
  <si>
    <t>Montáž výztužné sítě (perlinky) do stěrky-stěny, včetně výztužné sítě a stěrkového tmelu</t>
  </si>
  <si>
    <t xml:space="preserve">potažení ploch pod parapety s přetažením přes původní omítku : </t>
  </si>
  <si>
    <t>aby nevznikly trhliny : 19,66*1,4</t>
  </si>
  <si>
    <t xml:space="preserve">40 % na přesahy : </t>
  </si>
  <si>
    <t>216904391R00</t>
  </si>
  <si>
    <t>Příplatek za ruční dočištění fasád kartáči</t>
  </si>
  <si>
    <t>dvorní včetně štítu : 252,84</t>
  </si>
  <si>
    <t>ostění odhad 30% pokud nebude otlučeno : 45,25/100*30</t>
  </si>
  <si>
    <t>fasáda uliční : 371,732</t>
  </si>
  <si>
    <t>ostění odhad 30% pokud nebude otlučeno : 68,616/100*30</t>
  </si>
  <si>
    <t>602016103RT3</t>
  </si>
  <si>
    <t>Postřik stěn sanační , ručně, 80 % pokrytí plochy</t>
  </si>
  <si>
    <t>uliční : 440,348</t>
  </si>
  <si>
    <t>dvorní : 220,09</t>
  </si>
  <si>
    <t>štít : 72</t>
  </si>
  <si>
    <t>612425931R00</t>
  </si>
  <si>
    <t>Omítka vápenná vnějšího ostění - štuková, s použitím suché maltové směsi</t>
  </si>
  <si>
    <t>POL1_0</t>
  </si>
  <si>
    <t>fasáda uliční 2.-4.NP : 0,1*3*2+0,1*2,15*8*6+0,1*2*2*8</t>
  </si>
  <si>
    <t>2.-4.NP nadpraží : 0,1*(1,28*6+2,72)+0,1*(1,3*6+1,1*2)+0,1*(1,29*6+1,1*2)</t>
  </si>
  <si>
    <t>dvorní 2.-4.NP : 0,2*(2,38*2*5+2,35*2+0,97*2+1,26*3+2,71+0,64+0,96)</t>
  </si>
  <si>
    <t>ostění vč.nadpraží : 0,2*(2,3*2*5+2,38*2+1,27*3+2,7+0,64+0,98)</t>
  </si>
  <si>
    <t>0,2*(2,48*2+2,2*2*4+2,35*2+2,26*2+1,55+1,26*3+0,96+0,64)</t>
  </si>
  <si>
    <t>612433322R00</t>
  </si>
  <si>
    <t>Omítka sanační vysoké zasolení, dvouvrstvá, 25 mm, odborný odhad dopřesní se dle resatur. průzkumu</t>
  </si>
  <si>
    <t xml:space="preserve">15% z ploch uliční a dvorní fasády : </t>
  </si>
  <si>
    <t>fasáda uliční : 371,732*0,15</t>
  </si>
  <si>
    <t>fasáda dvorní : 180,84*0,15</t>
  </si>
  <si>
    <t>619441110R00</t>
  </si>
  <si>
    <t>Vytažení profilů o délce do 2 m a šířce 10 cm</t>
  </si>
  <si>
    <t>profilace okolo oken svisle : 2,2*2*7+2,2*2*7</t>
  </si>
  <si>
    <t>dtto vodorovně : 1,4*6*2</t>
  </si>
  <si>
    <t>619441121R00</t>
  </si>
  <si>
    <t>Vytažení profilů o délce do 2 m a šířce nad 10 cm</t>
  </si>
  <si>
    <t>podokenní římsy : 1,8*6*2</t>
  </si>
  <si>
    <t>nadokenní římsy : 1,6*6+1,8*6</t>
  </si>
  <si>
    <t>bosáže mezi okny 2.NP : 1*6*11</t>
  </si>
  <si>
    <t>dtto v 1.NP : 1,2*6+1,1*7*2</t>
  </si>
  <si>
    <t>619441221R00</t>
  </si>
  <si>
    <t>Vytažení profilů o délce do 5 m a šířce nad 10 cm</t>
  </si>
  <si>
    <t>podokenní římsy : 3,4</t>
  </si>
  <si>
    <t>nadokenní římsy : 3,4*2</t>
  </si>
  <si>
    <t>619441321R00</t>
  </si>
  <si>
    <t>Vytažení profilů o délce nad 5 m a šířce nad 10 cm</t>
  </si>
  <si>
    <t>hlavní římsa pod okapem : 21</t>
  </si>
  <si>
    <t>římsa pod 3.NP : 21</t>
  </si>
  <si>
    <t>bosáže : (20,2+0,1*2)*3</t>
  </si>
  <si>
    <t>619442431R00</t>
  </si>
  <si>
    <t>Vytažení fabionů,hran a koutů jakékoliv délky</t>
  </si>
  <si>
    <t>odhad : 20,1*3</t>
  </si>
  <si>
    <t>620991004R00</t>
  </si>
  <si>
    <t>Začišťovací okenní lišta pro omítku tl. 15 mm ??</t>
  </si>
  <si>
    <t>fasáda uliční 2.-4.NP : 3*2+2,15*8*6+2*2*8</t>
  </si>
  <si>
    <t>2.-4.NP nadpraží : (1,28*6+2,72)+(1,3*6+1,1*2)+(1,29*6+1,1*2)</t>
  </si>
  <si>
    <t>Mezisoučet(1,28*6+2,72)+(1,3*6+1,1*2)+(1,29*6+1,1*2)</t>
  </si>
  <si>
    <t>dvorní 2.-4.NP : (2,38*2*5+2,35*2+0,97*2+1,26*3+2,71+0,64+0,96)</t>
  </si>
  <si>
    <t>(2,3*2*5+2,38*2+1,27*3+2,7+0,64+0,98)</t>
  </si>
  <si>
    <t>(2,48*2+2,2*2*4+2,35*2+2,26*2+1,55+1,26*3+0,96+0,64)</t>
  </si>
  <si>
    <t>Mezisoučet(2,48*2+2,2*2*4+2,35*2+2,26*2+1,55+1,26*3+0,96+0,64)</t>
  </si>
  <si>
    <t>620991121R00</t>
  </si>
  <si>
    <t>Zakrývání výplní vnějších otvorů z lešení</t>
  </si>
  <si>
    <t>116,9974</t>
  </si>
  <si>
    <t>622422221R00</t>
  </si>
  <si>
    <t>Oprava vnějších omítek vápen. štuk. II, do 20 %</t>
  </si>
  <si>
    <t>622425321R00</t>
  </si>
  <si>
    <t>Oprava vnějších omítek štukových, čl. V, do 30 %</t>
  </si>
  <si>
    <t>622425722R00</t>
  </si>
  <si>
    <t>Oprava vněj. omítek V, do 80%, štuk na 100% plochy</t>
  </si>
  <si>
    <t>622471317R00</t>
  </si>
  <si>
    <t>Nátěr nebo nástřik stěn vnějších, složitost 1 - 2, barva typ upřesní pam.ústav s projektantem</t>
  </si>
  <si>
    <t>fasáda dvorní : 180,84</t>
  </si>
  <si>
    <t>ostění : 45,25</t>
  </si>
  <si>
    <t>622471319R00</t>
  </si>
  <si>
    <t>Nátěr nebo nástřik stěn vnějších, složitost 5, typ nátěru a barva  bude odsouhl.s památkáři</t>
  </si>
  <si>
    <t xml:space="preserve">monochronní nátěr fasády prodyšný : </t>
  </si>
  <si>
    <t>ostění : 68,616</t>
  </si>
  <si>
    <t xml:space="preserve">podrobnosti ve restaurát.průzkumu : </t>
  </si>
  <si>
    <t>622491142R00</t>
  </si>
  <si>
    <t>Nátěr fasády hydrofobní 2 x,  římsy nad oplechováním proti ostřik.vodě</t>
  </si>
  <si>
    <t>20,1*0,5*2+1,8*6*0,5+3,5*2*0,5+1,6*6*0,5</t>
  </si>
  <si>
    <t>0,6*0,6*2*7</t>
  </si>
  <si>
    <t>622901111R00</t>
  </si>
  <si>
    <t>Opracování oblin a hran stěn zdiva kamenného</t>
  </si>
  <si>
    <t xml:space="preserve">a štětci : </t>
  </si>
  <si>
    <t>kamenné ostění průjezd+kozoly balkónu : 3,3*2*4+3,4*4</t>
  </si>
  <si>
    <t>4*1,3*2+1,5*2+0,6*5</t>
  </si>
  <si>
    <t>kamenné sokly alternativně pod nátěrem odhad : 6,3-1,1+8,6-1,1</t>
  </si>
  <si>
    <t>622904112R00</t>
  </si>
  <si>
    <t>Očištění fasád tlakovou vodou složitost 1 - 2</t>
  </si>
  <si>
    <t>622904115R00</t>
  </si>
  <si>
    <t>Očištění fasád tlakovou vodou složitost 3 - 5</t>
  </si>
  <si>
    <t>fasáda uliční + čela balkón.desky : 371,732+1,1*0,2*2+4,5*0,2</t>
  </si>
  <si>
    <t>podhled balkón.deska : 1,1*4,5</t>
  </si>
  <si>
    <t>622904212R00</t>
  </si>
  <si>
    <t>Očištění organických nečiistot z fasád slož.1-2</t>
  </si>
  <si>
    <t>odhad 25% ploch : 180,84/100*25</t>
  </si>
  <si>
    <t>622904215R00</t>
  </si>
  <si>
    <t>Očištění organických nečiistot z fasád slož.3-5</t>
  </si>
  <si>
    <t>odhad 25% ploch : 573,1568/100*25</t>
  </si>
  <si>
    <t>62-01T00</t>
  </si>
  <si>
    <t>Kamenné prvky sanace metodou odsolovacích zábalů, včetně očištění za sucha špachtlemi, kartáčem</t>
  </si>
  <si>
    <t>kamenné ostění průjezd+kozoly balkónu : 0,9*3,3*2+3,4*0,6+0,65*0,9*2</t>
  </si>
  <si>
    <t>4*1,3*0,6+4*1*0,7/2*2+1*0,9</t>
  </si>
  <si>
    <t>kamenné sokly alternativně pod nátěrem odhad : 6,3*0,7-1,1*0,6+8,6*0,7-1,1*0,6</t>
  </si>
  <si>
    <t>62-02</t>
  </si>
  <si>
    <t>Kamenné prvky sanace zpevnění - odhad,  ester kysel.křemičité včetně injektáže drobných</t>
  </si>
  <si>
    <t>R-položka</t>
  </si>
  <si>
    <t>POL12_1</t>
  </si>
  <si>
    <t xml:space="preserve">podrobnosti viz restaurát.průzku : </t>
  </si>
  <si>
    <t>62-03</t>
  </si>
  <si>
    <t>Oprava a doplnění štukových prvků podokapní římsy, odhad, nutno dopřesnit dle stavu, technologie viz</t>
  </si>
  <si>
    <t>soubor</t>
  </si>
  <si>
    <t>restaurátor.průzkum : 1</t>
  </si>
  <si>
    <t>631312611R00</t>
  </si>
  <si>
    <t>Mazanina betonová tl. 5 - 8 cm C 16/20, na parapetech - pod doplnění dutin XPS</t>
  </si>
  <si>
    <t xml:space="preserve">po demontáži oken  a parapetů : </t>
  </si>
  <si>
    <t xml:space="preserve">fasáda uliční : </t>
  </si>
  <si>
    <t>2.-4.NP : (0,4*(1,28*6+2,72)+0,4*(1,3*6+1,1*2)+0,4*(1,29*6+1,1*2))*0,05</t>
  </si>
  <si>
    <t>Mezisoučet(0,4*(1,28*6+2,72)+0,4*(1,3*6+1,1*2)+0,4*(1,29*6+1,1*2))*0,05</t>
  </si>
  <si>
    <t>dvorní 2.-4.NP : 0,4*(1,26*3+2,71+0,64+0,96)*0,05</t>
  </si>
  <si>
    <t>ostění vč.nadpraží : 0,4*(1,27*3+2,7+0,64+0,98)*0,05</t>
  </si>
  <si>
    <t>0,4*(1,55+2,69+1,26*3+0,96+0,64)*0,05</t>
  </si>
  <si>
    <t>Mezisoučet0,4*(1,55+2,69+1,26*3+0,96+0,64)*0,05</t>
  </si>
  <si>
    <t>631319171R00</t>
  </si>
  <si>
    <t>Příplatek za stržení povrchu mazaniny tl. 8 cm</t>
  </si>
  <si>
    <t>1,12</t>
  </si>
  <si>
    <t>631351101R00</t>
  </si>
  <si>
    <t>Bednění stěn, rýh a otvorů v podlahách - zřízení</t>
  </si>
  <si>
    <t>2.-4.NP : (0,2*(1,28*6+2,72)+0,4*(1,3*6+1,1*2)+0,4*(1,29*6+1,1*2))</t>
  </si>
  <si>
    <t>Mezisoučet(0,2*(1,28*6+2,72)+0,4*(1,3*6+1,1*2)+0,4*(1,29*6+1,1*2))</t>
  </si>
  <si>
    <t>dvorní 2.-4.NP : 0,2*(1,26*3+2,71+0,64+0,96)</t>
  </si>
  <si>
    <t>ostění vč.nadpraží : 0,2*(1,27*3+2,7+0,64+0,98)</t>
  </si>
  <si>
    <t>0,2*(1,55+2,69+1,26*3+0,96+0,64)</t>
  </si>
  <si>
    <t>Mezisoučet0,2*(1,55+2,69+1,26*3+0,96+0,64)</t>
  </si>
  <si>
    <t>631351102R00</t>
  </si>
  <si>
    <t>Bednění stěn, rýh a otvorů v podlahách -odstranění</t>
  </si>
  <si>
    <t>15,224</t>
  </si>
  <si>
    <t>871313121RT2</t>
  </si>
  <si>
    <t>Montáž trub z plastu, gumový kroužek, DN 150, včetně dodávky trub PVC hrdlových 160x4,0x5000</t>
  </si>
  <si>
    <t xml:space="preserve">vnitřní svody ze střechy : </t>
  </si>
  <si>
    <t>zavěšeno na kluzn.objím.v půdním : 27</t>
  </si>
  <si>
    <t xml:space="preserve">prostoru : </t>
  </si>
  <si>
    <t>800-01</t>
  </si>
  <si>
    <t xml:space="preserve">Zábory ploch pro lešení </t>
  </si>
  <si>
    <t>800-02</t>
  </si>
  <si>
    <t>Restaurátorský podrobný  průzkum</t>
  </si>
  <si>
    <t>800-03</t>
  </si>
  <si>
    <t>Revize hromosvod</t>
  </si>
  <si>
    <t>800-04</t>
  </si>
  <si>
    <t>Revize elektro</t>
  </si>
  <si>
    <t>800-05</t>
  </si>
  <si>
    <t>Biologický dozor ve fázi zahájení rekonstrukce, střechy</t>
  </si>
  <si>
    <t>800-06</t>
  </si>
  <si>
    <t>Vytýčení sítí před stavbou lešení</t>
  </si>
  <si>
    <t>800-07</t>
  </si>
  <si>
    <t>Dopravní značení včetně projednání a zákresu</t>
  </si>
  <si>
    <t>800-08</t>
  </si>
  <si>
    <t>Bezpečnostní opatření</t>
  </si>
  <si>
    <t>800-09</t>
  </si>
  <si>
    <t>Chiropterologický průzkum před zahájením, ( asi 1 měsíc před zahájením stavby)</t>
  </si>
  <si>
    <t>941941052R00</t>
  </si>
  <si>
    <t>Montáž lešení leh.řad.s podlahami,š.1,5 m, H 24 m</t>
  </si>
  <si>
    <t>18*(20,1+1)</t>
  </si>
  <si>
    <t>18*(14+3)</t>
  </si>
  <si>
    <t>941941392R00</t>
  </si>
  <si>
    <t>Příplatek za každý měsíc použití lešení k pol.1052</t>
  </si>
  <si>
    <t>685,8*5</t>
  </si>
  <si>
    <t>941941852R00</t>
  </si>
  <si>
    <t>Demontáž lešení leh.řad.s podlahami,š.1,5 m,H 24 m</t>
  </si>
  <si>
    <t>685,8</t>
  </si>
  <si>
    <t>941955004R00</t>
  </si>
  <si>
    <t>Lešení lehké pomocné, výška podlahy do 3,5 m, opravy omítek komínů, štítů</t>
  </si>
  <si>
    <t>komíny + štíty : 1,5*3*2+1,5*4*2+1,5*1,5*2</t>
  </si>
  <si>
    <t>17*1,5*2</t>
  </si>
  <si>
    <t>944944011R00</t>
  </si>
  <si>
    <t>Montáž ochranné sítě z umělých vláken</t>
  </si>
  <si>
    <t>685,5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</si>
  <si>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</si>
  <si>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</si>
  <si>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</si>
  <si>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</si>
  <si>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</si>
  <si>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</si>
  <si>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nad dveřmi a průjezdem : 8,6+7+4</t>
  </si>
  <si>
    <t>944945193R00</t>
  </si>
  <si>
    <t>Příplatek za každý měsíc použ.stříšky, k pol. 5013</t>
  </si>
  <si>
    <t>19,6*6</t>
  </si>
  <si>
    <t>944945813R00</t>
  </si>
  <si>
    <t>Demontáž záchytné stříšky H 4,5 m, šířky nad 2 m</t>
  </si>
  <si>
    <t>953945111RT4</t>
  </si>
  <si>
    <t>Pás proti ptákům hrotový, lepením, z lešení šířka 70-110 mm, výška 120 mm, 50 ks hrotů</t>
  </si>
  <si>
    <t>952901111R00</t>
  </si>
  <si>
    <t>Vyčištění budov o výšce podlaží do 4 m</t>
  </si>
  <si>
    <t>po výměně oken : 18*16*3</t>
  </si>
  <si>
    <t>952901110R00</t>
  </si>
  <si>
    <t>Čištění mytím vnějších ploch oken a dveří</t>
  </si>
  <si>
    <t>okna : 117*2</t>
  </si>
  <si>
    <t>952902110R00</t>
  </si>
  <si>
    <t>Čištění zametáním v místnostech a chodbách</t>
  </si>
  <si>
    <t>půdní prostor : 20*20*15</t>
  </si>
  <si>
    <t>prostory před objektem a ve dvoře : 20*2*20+10*3</t>
  </si>
  <si>
    <t xml:space="preserve">při práci na střeše a výměně oken : </t>
  </si>
  <si>
    <t xml:space="preserve">úklid okolo lešení : </t>
  </si>
  <si>
    <t>v průjezdu : 15*3*30</t>
  </si>
  <si>
    <t>95-01</t>
  </si>
  <si>
    <t>Výpomoci  pro štukatérské práce okolních omítek</t>
  </si>
  <si>
    <t>uliční  a dvorní fasáda zaakrývání : 1*20,1*4*1,25</t>
  </si>
  <si>
    <t>(3+10+4)*4*1,25</t>
  </si>
  <si>
    <t>952902121R00</t>
  </si>
  <si>
    <t>Odstranění holubího trusu z podlah do tl. 5 cm</t>
  </si>
  <si>
    <t>odhad půda : 18*15</t>
  </si>
  <si>
    <t>968061112R00</t>
  </si>
  <si>
    <t>Vyvěšení dřevěných okenních křídel pl. do 1,5 m2</t>
  </si>
  <si>
    <t xml:space="preserve">uliční fasáda+dvorní : </t>
  </si>
  <si>
    <t>2.NP dvojité a jednoduché : (4*6+8)*2+4*3+8+2+4</t>
  </si>
  <si>
    <t>3.NP : 4*8*2+4*4+8+4</t>
  </si>
  <si>
    <t>4.NP : 4*8*2+4*4+8+4+4</t>
  </si>
  <si>
    <t>96-01</t>
  </si>
  <si>
    <t>Oškrábání starých vrstev nátěrů z fasády, z ozdobných prvků, říms a ostatních ploch,</t>
  </si>
  <si>
    <t xml:space="preserve">které nebudou otlučeny : </t>
  </si>
  <si>
    <t xml:space="preserve">odhad, nutno dopřesnit dle skutečnosti : </t>
  </si>
  <si>
    <t>70 % ploch dvorní fasáda : 252,84*0,7</t>
  </si>
  <si>
    <t>20% z uliční fasádady : 371,73*0,2</t>
  </si>
  <si>
    <t>764391821R00</t>
  </si>
  <si>
    <t>Demontáž závětrné lišty, rš 250 a 330 mm, do 45°</t>
  </si>
  <si>
    <t>POL1_7</t>
  </si>
  <si>
    <t>764430840R00</t>
  </si>
  <si>
    <t>Demontáž oplechování zdí,rš od 330 do 500 mm</t>
  </si>
  <si>
    <t>764410880R00</t>
  </si>
  <si>
    <t>Demontáž oplechování parapetů,rš do 600 mm</t>
  </si>
  <si>
    <t>27,7+25,5</t>
  </si>
  <si>
    <t>764351811R00</t>
  </si>
  <si>
    <t>Demontáž žlabů rovných, rš 330 mm, do 45°</t>
  </si>
  <si>
    <t>764-02</t>
  </si>
  <si>
    <t>Demontáž oplechování komínů</t>
  </si>
  <si>
    <t>764451804R00</t>
  </si>
  <si>
    <t>Demontáž odpadních trub do 150mm</t>
  </si>
  <si>
    <t>764321841R00</t>
  </si>
  <si>
    <t>Demontáž oplechování říms, do rš 750 mm, do 45°</t>
  </si>
  <si>
    <t>42+22,6</t>
  </si>
  <si>
    <t>764311831RT1</t>
  </si>
  <si>
    <t>Demontáž krytiny, tabule 2 x 1 m, do 25 m2, do 45°, z Pz plechu</t>
  </si>
  <si>
    <t>480</t>
  </si>
  <si>
    <t>764-01</t>
  </si>
  <si>
    <t>Demontáž vnitřního žlabu dřev.koryto s vyplech., odhad</t>
  </si>
  <si>
    <t>27</t>
  </si>
  <si>
    <t>978023251R00</t>
  </si>
  <si>
    <t>Odříznutí  omítky</t>
  </si>
  <si>
    <t xml:space="preserve">pro napojení při opravách : </t>
  </si>
  <si>
    <t xml:space="preserve">odhad ploch, nutno dopř.dle : </t>
  </si>
  <si>
    <t xml:space="preserve">v místě trhlin, soklů, bosáží, : </t>
  </si>
  <si>
    <t xml:space="preserve">při úpravě a doplnění říms : </t>
  </si>
  <si>
    <t>skutečnosti 1.NP : 8,5+0,9*2+6,2+20,1</t>
  </si>
  <si>
    <t>2.NP : 2,5*2*3+0,7*6*2+1,7*6*2+3,2</t>
  </si>
  <si>
    <t>3.NP : 20,2+1,6*6+3,2</t>
  </si>
  <si>
    <t>4.NP : 20,2*2+1,9*6+3,3</t>
  </si>
  <si>
    <t>dvorní část odhad : 2,4*8*3+13,6*2</t>
  </si>
  <si>
    <t>762331812R00</t>
  </si>
  <si>
    <t>Demontáž konstrukcí krovů z hranolů do 224 cm2</t>
  </si>
  <si>
    <t>dtž krokví 12/16 : 10,6*10+8,7*12+3,5*2+7,5+2,8*2+2,2*4+9*2+8*2+6+5,5+4</t>
  </si>
  <si>
    <t>4,3+6,5+7*2</t>
  </si>
  <si>
    <t>762341811R00</t>
  </si>
  <si>
    <t>Demontáž bednění střech rovných z prken hrubých</t>
  </si>
  <si>
    <t>968095002R00</t>
  </si>
  <si>
    <t>Bourání parapetů dřevěných š. do 50 cm</t>
  </si>
  <si>
    <t xml:space="preserve">dvorní fasáda : </t>
  </si>
  <si>
    <t>2.NP : 0,96+0,64+1,26+2,71+2,7+2,69</t>
  </si>
  <si>
    <t>3.NP : 0,64+1,27*3+0,98</t>
  </si>
  <si>
    <t>4.NP : 0,64+1,55+1,26*3+0,96</t>
  </si>
  <si>
    <t xml:space="preserve">uliční fasáda : </t>
  </si>
  <si>
    <t>2.NP : 1,1*6+0,66*2+1,38</t>
  </si>
  <si>
    <t>3.NP : 1,1*8</t>
  </si>
  <si>
    <t>4.NP : 1,1*8</t>
  </si>
  <si>
    <t>978015241R00</t>
  </si>
  <si>
    <t>Otlučení omítek vnějších MVC v složit.1-4 do 30 %</t>
  </si>
  <si>
    <t xml:space="preserve">fasáda dvorní : </t>
  </si>
  <si>
    <t>15,6*(13,6+2,5+(0,135+0,64+0,625))-3,4*5</t>
  </si>
  <si>
    <t>odpočet oken 1.NP : -(2,7*3,1+1,2*0,9+0,8*0,35+0,6*2,1)</t>
  </si>
  <si>
    <t>2.NP : -(0,96*1,58+0,96*0,97+0,83*2,4+1,28*2,36+1,26*2,365+2,71*2,37+1,26*2,38)</t>
  </si>
  <si>
    <t>3.NP : -(1,27*2,3+2,7*2,9+1,26*2,29+1,26+2,29+0,64*2,29+0,98*2,38)</t>
  </si>
  <si>
    <t>4.NP : -(0,96*2,16+1,55*2,26+1,26*2,16+2,69*2,23+1,26*2,13+1,28*2,16+0,64*2,35+0,96*2,16)</t>
  </si>
  <si>
    <t>štít z ulice nad střechou souseda : 3*9+3*11+2*6</t>
  </si>
  <si>
    <t>968062247R00</t>
  </si>
  <si>
    <t>Vybourání dřevěných rámů oken jednoduch. nad 4 m2</t>
  </si>
  <si>
    <t>762331813R00</t>
  </si>
  <si>
    <t>Demontáž konstrukcí krovů z hranolů do 288 cm2</t>
  </si>
  <si>
    <t>15/20 sloupky : 2,7*12+3+4</t>
  </si>
  <si>
    <t>16/16 vaznice+pozednice : 20,5*3+20,5+14+13,5+11+5+1,6+2,3</t>
  </si>
  <si>
    <t>16/16 úžlabí a nároží : 10,6+6,8*2</t>
  </si>
  <si>
    <t>968062246R00</t>
  </si>
  <si>
    <t>Vybourání dřevěných rámů oken jednoduch. pl. 4 m2</t>
  </si>
  <si>
    <t>968062245R00</t>
  </si>
  <si>
    <t>Vybourání dřevěných rámů oken jednoduch. pl. 2 m2</t>
  </si>
  <si>
    <t>762331814R00</t>
  </si>
  <si>
    <t>Demontáž konstrukcí krovů z hranolů do 450 cm2</t>
  </si>
  <si>
    <t>20/20 rozpěry, pozednice+vzpěry : 7,1*3+5,4*4+4,6*5+3,5+7</t>
  </si>
  <si>
    <t>20/20 výměny : 3,4*2+3,8*2+2,1*2</t>
  </si>
  <si>
    <t>20/22 vazný trám : 17+15*2+17+12,6</t>
  </si>
  <si>
    <t>968062244R00</t>
  </si>
  <si>
    <t>Vybourání dřevěných rámů oken jednoduch. pl. 1 m2</t>
  </si>
  <si>
    <t>968062357R00</t>
  </si>
  <si>
    <t>Vybourání dřevěných rámů oken dvojitých nad  4 m2</t>
  </si>
  <si>
    <t xml:space="preserve">uliční fasáda kastlová okna : </t>
  </si>
  <si>
    <t>968062356R00</t>
  </si>
  <si>
    <t>Vybourání dřevěných rámů oken dvojitých pl. 4 m2</t>
  </si>
  <si>
    <t>967031132R00</t>
  </si>
  <si>
    <t>Přisekání rovných ostění cihelných na MVC</t>
  </si>
  <si>
    <t>fasáda uliční 2.-4.NP : 0,4*3*2+0,4*2,15*8*6+0,4*2*2*8</t>
  </si>
  <si>
    <t>2.-4.NP nadpraží : 0,4*(1,28*6+2,72)+0,4*(1,3*6+1,1*2)+0,4*(1,29*6+1,1*2)</t>
  </si>
  <si>
    <t>Mezisoučet0,4*(1,28*6+2,72)+0,4*(1,3*6+1,1*2)+0,4*(1,29*6+1,1*2)</t>
  </si>
  <si>
    <t>dvorní 2.-4.NP : 0,4*(2,38*2*5+2,35*2+0,97*2+1,26*3+2,71+0,64+0,96)</t>
  </si>
  <si>
    <t>ostění vč.nadpraží : 0,4*(2,3*2*5+2,38*2+1,27*3+2,7+0,64+0,98)</t>
  </si>
  <si>
    <t>0,4*(2,48*2+2,2*2*4+2,35*2+2,26*2+1,55+1,26*3+0,96+0,64)</t>
  </si>
  <si>
    <t>Mezisoučet0,4*(2,48*2+2,2*2*4+2,35*2+2,26*2+1,55+1,26*3+0,96+0,64)</t>
  </si>
  <si>
    <t>978015381R00</t>
  </si>
  <si>
    <t>Otlučení omítek vnějších MVC v složit.5-7 do 80 %</t>
  </si>
  <si>
    <t>+ 20 %  plochy na římsy : 16,6*20,1*1,20</t>
  </si>
  <si>
    <t xml:space="preserve">odhad, plochu bude možné : </t>
  </si>
  <si>
    <t xml:space="preserve">dopřesnit až dle skutečného stavu : </t>
  </si>
  <si>
    <t>odpočet otvorů 1.NP : -(1*2,4*4+1,1*2,4*2+2,4*3,1)</t>
  </si>
  <si>
    <t>dtto 2.NP : -(1,1*2,1*6+2,6*2,4)</t>
  </si>
  <si>
    <t>dtto 3.NP : -(1,1*2,15*8)</t>
  </si>
  <si>
    <t>dtto 4.NP : -(1,0*1,96*8)</t>
  </si>
  <si>
    <t>průjezd stěny : 7,8*3,1*2</t>
  </si>
  <si>
    <t>965082923R00</t>
  </si>
  <si>
    <t>Odstranění násypu tl. do 10 cm, plocha nad 2 m2, násyp v prostoru pod parapety</t>
  </si>
  <si>
    <t>2.-4.NP : (0,4*(1,28*6+2,72)+0,4*(1,3*6+1,1*2)+0,4*(1,29*6+1,1*2))*0,1</t>
  </si>
  <si>
    <t>Mezisoučet(0,4*(1,28*6+2,72)+0,4*(1,3*6+1,1*2)+0,4*(1,29*6+1,1*2))*0,1</t>
  </si>
  <si>
    <t>dvorní 2.-4.NP : 0,4*(1,26*3+2,71+0,64+0,96)*0,1</t>
  </si>
  <si>
    <t>ostění vč.nadpraží : 0,4*(1,27*3+2,7+0,64+0,98)*0,1</t>
  </si>
  <si>
    <t>0,4*(1,55+2,69+1,26*3+0,96+0,64)*0,1</t>
  </si>
  <si>
    <t>Mezisoučet0,4*(1,55+2,69+1,26*3+0,96+0,64)*0,1</t>
  </si>
  <si>
    <t>999281111R00</t>
  </si>
  <si>
    <t>Přesun hmot pro opravy a údržbu do výšky 25 m</t>
  </si>
  <si>
    <t>713121121RT1</t>
  </si>
  <si>
    <t>Izolace tepelná podlah na sucho, dvouvrstvá, materiál ve specifikaci</t>
  </si>
  <si>
    <t>2.-4.NP : (0,35*(1,28*6+2,72)+0,35*(1,3*6+1,1*2)+0,35*(1,29*6+1,1*2))</t>
  </si>
  <si>
    <t/>
  </si>
  <si>
    <t>dvorní 2.-4.NP : 0,35*(1,26*3+2,71+0,64+0,96)</t>
  </si>
  <si>
    <t>ostění vč.nadpraží : 0,35*(1,27*3+2,7+0,64+0,98)</t>
  </si>
  <si>
    <t>0,35*(1,55+2,69+1,26*3+0,96+0,64)</t>
  </si>
  <si>
    <t>713131131R00</t>
  </si>
  <si>
    <t>Izolace tepelná stěn lepením</t>
  </si>
  <si>
    <t>nadpraží odhad - vyrovnání : 19,66</t>
  </si>
  <si>
    <t xml:space="preserve">v 1 vrstvě v případě kleneb.překladů z cihel : </t>
  </si>
  <si>
    <t>998713203R00</t>
  </si>
  <si>
    <t>Přesun hmot pro izolace tepelné, výšky do 24 m</t>
  </si>
  <si>
    <t>28375469R</t>
  </si>
  <si>
    <t>Deska polystyrenová XPS</t>
  </si>
  <si>
    <t>POL3_7</t>
  </si>
  <si>
    <t>XPS tl. 50 mm odhad : 19,663*2*0,05*1,05</t>
  </si>
  <si>
    <t>větší ztratné : 19,663*0,05*1,1</t>
  </si>
  <si>
    <t>762332120R00</t>
  </si>
  <si>
    <t>Montáž vázaných krovů pravidelných do 224 cm2, včetně dodávky řeziva, hranoly 14/14</t>
  </si>
  <si>
    <t>nový krov pásky 14/14 : 32</t>
  </si>
  <si>
    <t>nový krov kleštiny 8*16 : 60</t>
  </si>
  <si>
    <t>nový krov krokve 12/18 : 370</t>
  </si>
  <si>
    <t>762332130R00</t>
  </si>
  <si>
    <t>Montáž vázaných krovů pravidelných do 288 cm2, včetně dodávky řeziva, hranoly 18/16</t>
  </si>
  <si>
    <t>18/16 pozednice : 78</t>
  </si>
  <si>
    <t>16/16 sloupky : 50</t>
  </si>
  <si>
    <t>16/16 vzpěry : 62</t>
  </si>
  <si>
    <t>762332140R00</t>
  </si>
  <si>
    <t>Montáž vázaných krovů pravidelných do 450 cm2, včetně dodávky řeziva, hranoly 16/24</t>
  </si>
  <si>
    <t>16/24 vaznice včet.vrcholové : 65</t>
  </si>
  <si>
    <t>762332130RT2</t>
  </si>
  <si>
    <t>Montáž vázaných krovů pravidelných do 288 cm2, včetně dodávky řeziva, hranoly 14/20</t>
  </si>
  <si>
    <t>14/20 rozpěry : 40</t>
  </si>
  <si>
    <t>762341220R00</t>
  </si>
  <si>
    <t>M. bedn.střech rovn. z aglomer.desek šroubováním</t>
  </si>
  <si>
    <t>430</t>
  </si>
  <si>
    <t>762341630R00</t>
  </si>
  <si>
    <t>Bednění okapových říms z desek tvrdých</t>
  </si>
  <si>
    <t xml:space="preserve">pod oplechování : </t>
  </si>
  <si>
    <t>ulice : 21*1,2</t>
  </si>
  <si>
    <t>dvůr odhad : (2,6+10+1,6+3,8)*1,2</t>
  </si>
  <si>
    <t>762342204RT4</t>
  </si>
  <si>
    <t>Montáž kontralatí přibitím, včetně dodávky řeziva, latě 4/6 cm</t>
  </si>
  <si>
    <t>RTS 19/ II</t>
  </si>
  <si>
    <t>490</t>
  </si>
  <si>
    <t>762342202RT2</t>
  </si>
  <si>
    <t>Montáž laťování střech, vzdálenost latí do 22 cm, včetně dodávky řeziva, latě 3/5 cm</t>
  </si>
  <si>
    <t>762795000R00</t>
  </si>
  <si>
    <t>Spojovací prostředky pro vázané konstrukce</t>
  </si>
  <si>
    <t>nový krov pásky 14/14 : 0,55</t>
  </si>
  <si>
    <t>nový krov kleštiny 8*16 : 0,75</t>
  </si>
  <si>
    <t>nový krov krokve 12/18 : 7</t>
  </si>
  <si>
    <t>18/16 pozednice : 2,5</t>
  </si>
  <si>
    <t>14/20 rozpěry : 1,1</t>
  </si>
  <si>
    <t>16/16 sloupky : 1,15</t>
  </si>
  <si>
    <t>16/16 vzpěry : 1,6</t>
  </si>
  <si>
    <t>16/24 vaznice včet.vrcholové : 2,55</t>
  </si>
  <si>
    <t>latě 30/50 : 4</t>
  </si>
  <si>
    <t>kontralatě 40/60 : 1,85</t>
  </si>
  <si>
    <t>765799311R00</t>
  </si>
  <si>
    <t>D+Montáž fólie s slepením spojů difúzně otevřená, lehkého typu, hm.=210g/m2 sd max =0,09m kontaktní</t>
  </si>
  <si>
    <t>430*1,15</t>
  </si>
  <si>
    <t>783782209R00</t>
  </si>
  <si>
    <t>Nátěr tesařských konstrukcí Bochemitem Plus 2x</t>
  </si>
  <si>
    <t>RTS 17/ I</t>
  </si>
  <si>
    <t>nový krov pásky 14/14 : (3*6+7)*0,14*4</t>
  </si>
  <si>
    <t>nový krov kleštiny 8*16 : 3,4*2*8 *(0,08*2+0,16*2)</t>
  </si>
  <si>
    <t>nový krov krokve 12/18 : 315*(0,12*2+0,18*2)</t>
  </si>
  <si>
    <t>18/16 pozednice : (20,5+14+13,5+11+3+1,5+3+5)*(0,18*2+0,16*2)</t>
  </si>
  <si>
    <t>14/20 rozpěry : 7*5*(0,14*2+0,2*2)</t>
  </si>
  <si>
    <t>16/16 sloupky : (2,7*12+3+4+1,5*2)*0,16*4</t>
  </si>
  <si>
    <t>16/16 vzpěry : (5,4*4+4,6*5+3,5+7)*0,16*4</t>
  </si>
  <si>
    <t>16/24 vaznice včet.vrcholové : 20,5*3*(0,16*2+0,24*2)</t>
  </si>
  <si>
    <t>latě 30/50 : 5,5*480*(0,03*2+0,05*2)</t>
  </si>
  <si>
    <t>kontralatě 40/60 : 1,5*480*(0,04*2+0,06*2)</t>
  </si>
  <si>
    <t>10% rezerva : 979,53/100*10</t>
  </si>
  <si>
    <t>998762204R00</t>
  </si>
  <si>
    <t>Přesun hmot pro tesařské konstrukce, výšky do 36 m</t>
  </si>
  <si>
    <t>Přesun hmot</t>
  </si>
  <si>
    <t>POL7_</t>
  </si>
  <si>
    <t>60725034R</t>
  </si>
  <si>
    <t>Deska dřevoštěpková OSB ECO 3 N tl. 18 mm</t>
  </si>
  <si>
    <t>762-01</t>
  </si>
  <si>
    <t>D+M+Dtž zakrývání střech při výměně krovu</t>
  </si>
  <si>
    <t xml:space="preserve">při demontáži původního krovu bude nutné provádět : </t>
  </si>
  <si>
    <t xml:space="preserve">zakrývání střech důsledně : </t>
  </si>
  <si>
    <t xml:space="preserve">s ohledem na provoz v budově : </t>
  </si>
  <si>
    <t xml:space="preserve">denně zakrývat a zajistit zakrytou : </t>
  </si>
  <si>
    <t xml:space="preserve">střechu proti větru a dešti : </t>
  </si>
  <si>
    <t xml:space="preserve">předpoklad postpné výměny : </t>
  </si>
  <si>
    <t xml:space="preserve">uliční část a dvorní část děleno na poloviny : </t>
  </si>
  <si>
    <t xml:space="preserve">počet dní realizace krovu odhad : </t>
  </si>
  <si>
    <t>20 dní 480/4=120 : 120*1,25*20*2</t>
  </si>
  <si>
    <t>764521430R00</t>
  </si>
  <si>
    <t>Oplechování říms z Ti Zn plechu, rš 170 mm, ozn. K 09,10,11,12,13,14</t>
  </si>
  <si>
    <t>včetně zednické výpomoci.</t>
  </si>
  <si>
    <t>12+3,5+3,2+6,6+15,6+5,41</t>
  </si>
  <si>
    <t>764255604RT1</t>
  </si>
  <si>
    <t>Žlab nástřešní TiZn RHEINZINK rš. 670 mm,ozn. K15 plech CLASSIC walzblank</t>
  </si>
  <si>
    <t>včetně dilatačního dílu, háků a spojovacích prostředků.</t>
  </si>
  <si>
    <t>764221460R00</t>
  </si>
  <si>
    <t>Oplechování Ti Zn říms pod nadř. žlabem, rš 1000mm,ozn. K16</t>
  </si>
  <si>
    <t>včetně spojovacích prostředků a dodávky difuzní fólie.</t>
  </si>
  <si>
    <t>20,1</t>
  </si>
  <si>
    <t>764252605RT1</t>
  </si>
  <si>
    <t>Žlab podokapní půlkulatý TiZn RHEINZINK rš. 400 mm,ozn K17 plech CLASSIC walzblank</t>
  </si>
  <si>
    <t>včetně dilatace a spojovacích prostředků.</t>
  </si>
  <si>
    <t>764252632RT1</t>
  </si>
  <si>
    <t>okapnice podokapního žlabu půlkulatého TiZn RHEINZINK rš.250 mm,ozn. K18 plech CLASSIC walzblank</t>
  </si>
  <si>
    <t>včetně spojovacích prostředků.</t>
  </si>
  <si>
    <t>16,7</t>
  </si>
  <si>
    <t>764551605RT1</t>
  </si>
  <si>
    <t>Svod z Ti Zn RHEINZINK, kruhový, D 150 mm,ozn. K19 plech CLASSIC walzblank</t>
  </si>
  <si>
    <t>včetně objímek a spojovacího materiálu.</t>
  </si>
  <si>
    <t>764291430R00</t>
  </si>
  <si>
    <t>Závětrná lišta z Ti Zn plechu, rš 400 mm, ozn. K 20,21,22,23</t>
  </si>
  <si>
    <t>včetně spojovacích prostředků a zednické výpomoci.</t>
  </si>
  <si>
    <t>21+0,3+5,75+8,5</t>
  </si>
  <si>
    <t>764531640RT1</t>
  </si>
  <si>
    <t>Oplechování zdí z TiZn RHEINZINK, rš. 330mm,ozn. K 24,25 plech CLASSIC walzblank</t>
  </si>
  <si>
    <t>spojovacích prostředků a těsnící hmoty. Včetně dodávky plechových tabulí a svitků.</t>
  </si>
  <si>
    <t>9,9+3,6</t>
  </si>
  <si>
    <t>764292441R00</t>
  </si>
  <si>
    <t>Úžlabí z Ti Zn plechu, rš 500 mm, klínové těsnění, ozn. K 26,27</t>
  </si>
  <si>
    <t>včetně těsnícího pásu a spojovacích prostředků.</t>
  </si>
  <si>
    <t>13,35+7,9</t>
  </si>
  <si>
    <t>764239611RT1</t>
  </si>
  <si>
    <t>Lemování komínu z TiZn RHEINZINK,r.š.330mm,ozn.K28,29,30 plech CLASSIC walzbank</t>
  </si>
  <si>
    <t xml:space="preserve">m     </t>
  </si>
  <si>
    <t>2*2*(0,55+1,2)+2*(0,55+1,6)+2*(0,55+2,85)</t>
  </si>
  <si>
    <t>764248491R00</t>
  </si>
  <si>
    <t>D+M zachytače sněhu  K31</t>
  </si>
  <si>
    <t>K31 : 450</t>
  </si>
  <si>
    <t>998764204R00</t>
  </si>
  <si>
    <t>Přesun hmot pro klempířské konstr., výšky do 36 m</t>
  </si>
  <si>
    <t>764291410R00</t>
  </si>
  <si>
    <t>lemování-krycí  lišta z Ti Zn plechu, rš 200 mm,ozn.K2</t>
  </si>
  <si>
    <t>764-06</t>
  </si>
  <si>
    <t>D+M drobné prostupy, větrací tašky</t>
  </si>
  <si>
    <t>765312385R00</t>
  </si>
  <si>
    <t>Pás ochranný větrací okapní 500/10 cm plast, pro okapy</t>
  </si>
  <si>
    <t>5% prořez : (20,1+4,3+1,5+9,3+2,4)*1,05</t>
  </si>
  <si>
    <t>998765204R00</t>
  </si>
  <si>
    <t>Přesun hmot pro krytiny tvrdé, výšky do 36 m</t>
  </si>
  <si>
    <t>765310022RAA</t>
  </si>
  <si>
    <t>Zastřešení pálenou krytinou dvoudr.režnou, střech složitých</t>
  </si>
  <si>
    <t>RTS 19/ I</t>
  </si>
  <si>
    <t>Agregovaná položka</t>
  </si>
  <si>
    <t>POL2_7</t>
  </si>
  <si>
    <t>430*1,05</t>
  </si>
  <si>
    <t>765-01</t>
  </si>
  <si>
    <t>D+M záchytný střešní systém pro následnou údržbu, střech</t>
  </si>
  <si>
    <t>766R01</t>
  </si>
  <si>
    <t>T 01,dřevěné okno dvojité 1100*2100/ 2150/mm</t>
  </si>
  <si>
    <t xml:space="preserve">ks    </t>
  </si>
  <si>
    <t>766R03</t>
  </si>
  <si>
    <t>T 03,balkonové dveře + 2 okna dvojité,2700*2960mm</t>
  </si>
  <si>
    <t>766R04</t>
  </si>
  <si>
    <t>T 04,dřevěné okno jednoduché, 1480*2460/2480/mm</t>
  </si>
  <si>
    <t>766R05</t>
  </si>
  <si>
    <t>T 05,dřevěné okno jednoduché 1430/1450/*2400/2410/mm</t>
  </si>
  <si>
    <t>766R06</t>
  </si>
  <si>
    <t>T 06,dřevěné okno jednoduché 1460/1480/*2190/2250/mm</t>
  </si>
  <si>
    <t>766R07</t>
  </si>
  <si>
    <t>T 07,dřevěné okno jednoduché 2920*2450mm</t>
  </si>
  <si>
    <t>766R08</t>
  </si>
  <si>
    <t>T 08,dřevěné okno jednoduché 2850*2410mm</t>
  </si>
  <si>
    <t>766R09</t>
  </si>
  <si>
    <t>T 09,dřevěné okno jednoduché 2,89*2,24m</t>
  </si>
  <si>
    <t>766R02</t>
  </si>
  <si>
    <t>T 02, dřevěné okno dvojité 1100*1950/2020/mm</t>
  </si>
  <si>
    <t>766R10</t>
  </si>
  <si>
    <t>T 10, dřevěné okno jednoduché 830*2480mm</t>
  </si>
  <si>
    <t>766R11</t>
  </si>
  <si>
    <t>T 11 dřevěné okno jednoduché 830*2410 mm</t>
  </si>
  <si>
    <t>766R12</t>
  </si>
  <si>
    <t>T 12,dřevěné okno jednoduché 830*2300mm</t>
  </si>
  <si>
    <t>766R13</t>
  </si>
  <si>
    <t>T 13,dřevěné okno jednoduché 1130*1020mm</t>
  </si>
  <si>
    <t>766R14</t>
  </si>
  <si>
    <t>T 14,dřevěné okno jednoduché 1150*2400mm</t>
  </si>
  <si>
    <t>766R15</t>
  </si>
  <si>
    <t>T 15,dřevěné okno jednoduché 1130*2250 mm</t>
  </si>
  <si>
    <t>766R16</t>
  </si>
  <si>
    <t>T 16, dřevěné okno jednoduché 1550*2260mm</t>
  </si>
  <si>
    <t>766R17</t>
  </si>
  <si>
    <t>T 17,parapetní deska z dřevěného masivu 250*1280/1310/ mm</t>
  </si>
  <si>
    <t>766R18</t>
  </si>
  <si>
    <t>T 18,parapetní deska z dřevěného masivu 280*2690mm</t>
  </si>
  <si>
    <t>766R19</t>
  </si>
  <si>
    <t>T 19,20,21 parapetní deska z dřevěného masivu 325mm šířky</t>
  </si>
  <si>
    <t>9*1,48+3*2,92+3*0,83</t>
  </si>
  <si>
    <t>766R20</t>
  </si>
  <si>
    <t>T 22,parapetní deska z dřevěného masivui 350*1130/1150/ mm</t>
  </si>
  <si>
    <t>766R21</t>
  </si>
  <si>
    <t>T 23,parapetní deska z dřevěného masivu 450*1550mm</t>
  </si>
  <si>
    <t>766R22</t>
  </si>
  <si>
    <t>T 24,25 střešní výlez 450*730mm</t>
  </si>
  <si>
    <t>1L+1P : 2</t>
  </si>
  <si>
    <t>998766204R00</t>
  </si>
  <si>
    <t>Přesun hmot pro truhlářské konstr., výšky do 36 m</t>
  </si>
  <si>
    <t>767R01</t>
  </si>
  <si>
    <t xml:space="preserve"> repase stávajícvího balkon.zábradlí, pol.Z01</t>
  </si>
  <si>
    <t>6*0,9m : 6*0,9</t>
  </si>
  <si>
    <t>767R02</t>
  </si>
  <si>
    <t>ocelové mříže exteriérové, ozn Z 02,03,04</t>
  </si>
  <si>
    <t>kg</t>
  </si>
  <si>
    <t>40,3+39,47+37,53</t>
  </si>
  <si>
    <t>767R03</t>
  </si>
  <si>
    <t>okénka půdního půlpatra 250*250mm,ozn. Z 05</t>
  </si>
  <si>
    <t>767R04</t>
  </si>
  <si>
    <t>repase stávajících mříží ,oz, Z 06,07</t>
  </si>
  <si>
    <t>2*1,23*2,45</t>
  </si>
  <si>
    <t>2*1,18*1,18</t>
  </si>
  <si>
    <t>767R05</t>
  </si>
  <si>
    <t>repase stávajících výplní oken, oz.Z 08</t>
  </si>
  <si>
    <t>3*0,65*0,45</t>
  </si>
  <si>
    <t>998767203R00</t>
  </si>
  <si>
    <t>Přesun hmot pro zámečnické konstr., výšky do 24 m</t>
  </si>
  <si>
    <t>783222931R00</t>
  </si>
  <si>
    <t>Údržba, nátěr syntetický kov.konstr. 2x, barva kovářská  složité tvary</t>
  </si>
  <si>
    <t>pracnost složité ornamenty odhad : 18*1,25</t>
  </si>
  <si>
    <t>mříže venkovní dvorní odhad : 1,2*2,2*2*1,25</t>
  </si>
  <si>
    <t>žaluzie : (1,35*0,9+0,8*0,4)*1,25</t>
  </si>
  <si>
    <t>783-01</t>
  </si>
  <si>
    <t>Očištění ocelových prvků fasády</t>
  </si>
  <si>
    <t>784402801R00</t>
  </si>
  <si>
    <t>Odstranění malby oškrábáním v místnosti H do 3,8 m</t>
  </si>
  <si>
    <t xml:space="preserve">před malbami po výměně oken odhad : </t>
  </si>
  <si>
    <t>čelní stěny  odhad 60 % : 16*4*2*3*0,60</t>
  </si>
  <si>
    <t xml:space="preserve">odstr.starých vrstev maleb : </t>
  </si>
  <si>
    <t>784191101R00</t>
  </si>
  <si>
    <t>Penetrace podkladu univerzální  1x</t>
  </si>
  <si>
    <t>pouze ostění : 109</t>
  </si>
  <si>
    <t>čelní stěny ?? : 16*4*2*3</t>
  </si>
  <si>
    <t>784195212R00</t>
  </si>
  <si>
    <t>Malba bílá otěruvzdorná, bez penetrace, 2 x</t>
  </si>
  <si>
    <t>M21-02</t>
  </si>
  <si>
    <t>D+M  elektroinstalace ,silnoproud</t>
  </si>
  <si>
    <t>979011211R00</t>
  </si>
  <si>
    <t>Svislá doprava suti a vybour. hmot za 2.NP nošením</t>
  </si>
  <si>
    <t>POL1_9</t>
  </si>
  <si>
    <t>979011219R00</t>
  </si>
  <si>
    <t>Přípl.k svislé dopr.suti za každé další NP nošením</t>
  </si>
  <si>
    <t>979011311R00</t>
  </si>
  <si>
    <t>Svislá doprava suti a vybouraných hmot shozem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</si>
  <si>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</si>
  <si>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</si>
  <si>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</si>
  <si>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</si>
  <si>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</si>
  <si>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</si>
  <si>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</si>
  <si>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</si>
  <si>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</si>
  <si>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</si>
  <si>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89,26053-13,5-27,71-4,84953</t>
  </si>
  <si>
    <t>979990162R00</t>
  </si>
  <si>
    <t>Poplatek za skládku suti - dřevo+sklo</t>
  </si>
  <si>
    <t>4,39+4,63+5,49+7,2</t>
  </si>
  <si>
    <t>979990210R00</t>
  </si>
  <si>
    <t>Poplatek za skládku nebezpeč. odpadu - holubí trus odhad</t>
  </si>
  <si>
    <t>13,5</t>
  </si>
  <si>
    <t>979999998R00</t>
  </si>
  <si>
    <t>Poplatek za skládku suti 5% příměsí</t>
  </si>
  <si>
    <t>Železný šrot</t>
  </si>
  <si>
    <t>0,0667+0,15268+0,05568+0,13325+0,37662+3,5136</t>
  </si>
  <si>
    <t>0,071+0,156+0,324</t>
  </si>
  <si>
    <t>005121 R</t>
  </si>
  <si>
    <t>Zařízení staveniště</t>
  </si>
  <si>
    <t>Soubor</t>
  </si>
  <si>
    <t>VRN</t>
  </si>
  <si>
    <t>POL99_8</t>
  </si>
  <si>
    <t>VRN5</t>
  </si>
  <si>
    <t>Provoz investora</t>
  </si>
  <si>
    <t>005241010R</t>
  </si>
  <si>
    <t xml:space="preserve">Dokumentace skutečného provedení </t>
  </si>
  <si>
    <t>POL99_2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</si>
  <si>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</si>
  <si>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</si>
  <si>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</si>
  <si>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</si>
  <si>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ONR22</t>
  </si>
  <si>
    <t>dílenská dokumentace</t>
  </si>
  <si>
    <t>POL99_0</t>
  </si>
  <si>
    <t>ONR23</t>
  </si>
  <si>
    <t>vzorkování-na dřevěná kastlová okna</t>
  </si>
  <si>
    <t>VRN6</t>
  </si>
  <si>
    <t>Kompletační činnost (IČD)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</si>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</sst>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62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5">
      <c r="A2" s="2"/>
      <c r="B2" s="77" t="s">
        <v>24</v>
      </c>
      <c r="C2" s="78"/>
      <c r="D2" s="79" t="s">
        <v>48</v>
      </c>
      <c r="E2" s="236" t="s">
        <v>44</v>
      </c>
      <c r="F2" s="237"/>
      <c r="G2" s="237"/>
      <c r="H2" s="237"/>
      <c r="I2" s="237"/>
      <c r="J2" s="238"/>
      <c r="O2" s="1"/>
    </row>
    <row r="3" spans="1:15" ht="27" customHeight="1" x14ac:dyDescent="0.25">
      <c r="A3" s="2"/>
      <c r="B3" s="80" t="s">
        <v>46</v>
      </c>
      <c r="C3" s="78"/>
      <c r="D3" s="81" t="s">
        <v>45</v>
      </c>
      <c r="E3" s="239" t="s">
        <v>44</v>
      </c>
      <c r="F3" s="240"/>
      <c r="G3" s="240"/>
      <c r="H3" s="240"/>
      <c r="I3" s="240"/>
      <c r="J3" s="241"/>
    </row>
    <row r="4" spans="1:15" ht="23.25" customHeight="1" x14ac:dyDescent="0.25">
      <c r="A4" s="74">
        <v>1924</v>
      </c>
      <c r="B4" s="82" t="s">
        <v>47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5">
      <c r="A5" s="2"/>
      <c r="B5" s="31" t="s">
        <v>23</v>
      </c>
      <c r="D5" s="224"/>
      <c r="E5" s="225"/>
      <c r="F5" s="225"/>
      <c r="G5" s="225"/>
      <c r="H5" s="18" t="s">
        <v>42</v>
      </c>
      <c r="I5" s="22"/>
      <c r="J5" s="8"/>
    </row>
    <row r="6" spans="1:15" ht="15.75" customHeight="1" x14ac:dyDescent="0.25">
      <c r="A6" s="2"/>
      <c r="B6" s="28"/>
      <c r="C6" s="54"/>
      <c r="D6" s="226"/>
      <c r="E6" s="227"/>
      <c r="F6" s="227"/>
      <c r="G6" s="227"/>
      <c r="H6" s="18" t="s">
        <v>36</v>
      </c>
      <c r="I6" s="22"/>
      <c r="J6" s="8"/>
    </row>
    <row r="7" spans="1:15" ht="15.75" customHeight="1" x14ac:dyDescent="0.25">
      <c r="A7" s="2"/>
      <c r="B7" s="29"/>
      <c r="C7" s="55"/>
      <c r="D7" s="52"/>
      <c r="E7" s="228"/>
      <c r="F7" s="229"/>
      <c r="G7" s="229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76" t="s">
        <v>49</v>
      </c>
      <c r="H8" s="18" t="s">
        <v>42</v>
      </c>
      <c r="I8" s="86" t="s">
        <v>53</v>
      </c>
      <c r="J8" s="8"/>
    </row>
    <row r="9" spans="1:15" ht="15.75" hidden="1" customHeight="1" x14ac:dyDescent="0.25">
      <c r="A9" s="2"/>
      <c r="B9" s="2"/>
      <c r="D9" s="76" t="s">
        <v>50</v>
      </c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5"/>
      <c r="D10" s="75" t="s">
        <v>52</v>
      </c>
      <c r="E10" s="85" t="s">
        <v>51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3"/>
      <c r="E11" s="243"/>
      <c r="F11" s="243"/>
      <c r="G11" s="243"/>
      <c r="H11" s="18" t="s">
        <v>42</v>
      </c>
      <c r="I11" s="88"/>
      <c r="J11" s="8"/>
    </row>
    <row r="12" spans="1:15" ht="15.75" customHeight="1" x14ac:dyDescent="0.25">
      <c r="A12" s="2"/>
      <c r="B12" s="28"/>
      <c r="C12" s="54"/>
      <c r="D12" s="218"/>
      <c r="E12" s="218"/>
      <c r="F12" s="218"/>
      <c r="G12" s="218"/>
      <c r="H12" s="18" t="s">
        <v>36</v>
      </c>
      <c r="I12" s="88"/>
      <c r="J12" s="8"/>
    </row>
    <row r="13" spans="1:15" ht="15.75" customHeight="1" x14ac:dyDescent="0.25">
      <c r="A13" s="2"/>
      <c r="B13" s="29"/>
      <c r="C13" s="55"/>
      <c r="D13" s="87"/>
      <c r="E13" s="222"/>
      <c r="F13" s="223"/>
      <c r="G13" s="223"/>
      <c r="H13" s="19"/>
      <c r="I13" s="23"/>
      <c r="J13" s="34"/>
    </row>
    <row r="14" spans="1:15" ht="24" customHeight="1" x14ac:dyDescent="0.25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3"/>
      <c r="E15" s="242"/>
      <c r="F15" s="242"/>
      <c r="G15" s="244"/>
      <c r="H15" s="244"/>
      <c r="I15" s="244" t="s">
        <v>31</v>
      </c>
      <c r="J15" s="245"/>
    </row>
    <row r="16" spans="1:15" ht="23.25" customHeight="1" x14ac:dyDescent="0.25">
      <c r="A16" s="141" t="s">
        <v>26</v>
      </c>
      <c r="B16" s="38" t="s">
        <v>26</v>
      </c>
      <c r="C16" s="60"/>
      <c r="D16" s="61"/>
      <c r="E16" s="207"/>
      <c r="F16" s="208"/>
      <c r="G16" s="207"/>
      <c r="H16" s="208"/>
      <c r="I16" s="207">
        <f>SUMIF(F49:F74,A16,I49:I74)+SUMIF(F49:F74,"PSU",I49:I74)</f>
        <v>0</v>
      </c>
      <c r="J16" s="209"/>
    </row>
    <row r="17" spans="1:10" ht="23.25" customHeight="1" x14ac:dyDescent="0.25">
      <c r="A17" s="141" t="s">
        <v>27</v>
      </c>
      <c r="B17" s="38" t="s">
        <v>27</v>
      </c>
      <c r="C17" s="60"/>
      <c r="D17" s="61"/>
      <c r="E17" s="207"/>
      <c r="F17" s="208"/>
      <c r="G17" s="207"/>
      <c r="H17" s="208"/>
      <c r="I17" s="207">
        <f>SUMIF(F49:F74,A17,I49:I74)</f>
        <v>0</v>
      </c>
      <c r="J17" s="209"/>
    </row>
    <row r="18" spans="1:10" ht="23.25" customHeight="1" x14ac:dyDescent="0.25">
      <c r="A18" s="141" t="s">
        <v>28</v>
      </c>
      <c r="B18" s="38" t="s">
        <v>28</v>
      </c>
      <c r="C18" s="60"/>
      <c r="D18" s="61"/>
      <c r="E18" s="207"/>
      <c r="F18" s="208"/>
      <c r="G18" s="207"/>
      <c r="H18" s="208"/>
      <c r="I18" s="207">
        <f>SUMIF(F49:F74,A18,I49:I74)</f>
        <v>0</v>
      </c>
      <c r="J18" s="209"/>
    </row>
    <row r="19" spans="1:10" ht="23.25" customHeight="1" x14ac:dyDescent="0.25">
      <c r="A19" s="141" t="s">
        <v>107</v>
      </c>
      <c r="B19" s="38" t="s">
        <v>29</v>
      </c>
      <c r="C19" s="60"/>
      <c r="D19" s="61"/>
      <c r="E19" s="207"/>
      <c r="F19" s="208"/>
      <c r="G19" s="207"/>
      <c r="H19" s="208"/>
      <c r="I19" s="207">
        <f>SUMIF(F49:F74,A19,I49:I74)</f>
        <v>0</v>
      </c>
      <c r="J19" s="209"/>
    </row>
    <row r="20" spans="1:10" ht="23.25" customHeight="1" x14ac:dyDescent="0.25">
      <c r="A20" s="141" t="s">
        <v>108</v>
      </c>
      <c r="B20" s="38" t="s">
        <v>30</v>
      </c>
      <c r="C20" s="60"/>
      <c r="D20" s="61"/>
      <c r="E20" s="207"/>
      <c r="F20" s="208"/>
      <c r="G20" s="207"/>
      <c r="H20" s="208"/>
      <c r="I20" s="207">
        <f>SUMIF(F49:F74,A20,I49:I74)</f>
        <v>0</v>
      </c>
      <c r="J20" s="209"/>
    </row>
    <row r="21" spans="1:10" ht="23.25" customHeight="1" x14ac:dyDescent="0.25">
      <c r="A21" s="2"/>
      <c r="B21" s="48" t="s">
        <v>31</v>
      </c>
      <c r="C21" s="62"/>
      <c r="D21" s="63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03">
        <f>A23</f>
        <v>0</v>
      </c>
      <c r="H24" s="204"/>
      <c r="I24" s="204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3">
      <c r="A28" s="2"/>
      <c r="B28" s="115" t="s">
        <v>25</v>
      </c>
      <c r="C28" s="116"/>
      <c r="D28" s="116"/>
      <c r="E28" s="117"/>
      <c r="F28" s="118"/>
      <c r="G28" s="213">
        <f>ZakladDPHSniVypocet+ZakladDPHZaklVypocet</f>
        <v>0</v>
      </c>
      <c r="H28" s="213"/>
      <c r="I28" s="213"/>
      <c r="J28" s="11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5" t="s">
        <v>37</v>
      </c>
      <c r="C29" s="120"/>
      <c r="D29" s="120"/>
      <c r="E29" s="120"/>
      <c r="F29" s="121"/>
      <c r="G29" s="212">
        <f>A27</f>
        <v>0</v>
      </c>
      <c r="H29" s="212"/>
      <c r="I29" s="212"/>
      <c r="J29" s="122" t="s">
        <v>56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214"/>
      <c r="E34" s="215"/>
      <c r="G34" s="216"/>
      <c r="H34" s="217"/>
      <c r="I34" s="217"/>
      <c r="J34" s="25"/>
    </row>
    <row r="35" spans="1:10" ht="12.75" customHeight="1" x14ac:dyDescent="0.25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5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5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5">
      <c r="A39" s="91">
        <v>1</v>
      </c>
      <c r="B39" s="101" t="s">
        <v>54</v>
      </c>
      <c r="C39" s="197"/>
      <c r="D39" s="197"/>
      <c r="E39" s="197"/>
      <c r="F39" s="102">
        <f>'01 011 Pol'!AE667</f>
        <v>0</v>
      </c>
      <c r="G39" s="103">
        <f>'01 011 Pol'!AF667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5">
      <c r="A40" s="91">
        <v>2</v>
      </c>
      <c r="B40" s="106" t="s">
        <v>45</v>
      </c>
      <c r="C40" s="198" t="s">
        <v>44</v>
      </c>
      <c r="D40" s="198"/>
      <c r="E40" s="198"/>
      <c r="F40" s="107">
        <f>'01 011 Pol'!AE667</f>
        <v>0</v>
      </c>
      <c r="G40" s="108">
        <f>'01 011 Pol'!AF667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5">
      <c r="A41" s="91">
        <v>3</v>
      </c>
      <c r="B41" s="110" t="s">
        <v>43</v>
      </c>
      <c r="C41" s="197" t="s">
        <v>44</v>
      </c>
      <c r="D41" s="197"/>
      <c r="E41" s="197"/>
      <c r="F41" s="111">
        <f>'01 011 Pol'!AE667</f>
        <v>0</v>
      </c>
      <c r="G41" s="104">
        <f>'01 011 Pol'!AF667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5">
      <c r="A42" s="91"/>
      <c r="B42" s="199" t="s">
        <v>55</v>
      </c>
      <c r="C42" s="200"/>
      <c r="D42" s="200"/>
      <c r="E42" s="201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6" x14ac:dyDescent="0.3">
      <c r="B46" s="123" t="s">
        <v>57</v>
      </c>
    </row>
    <row r="48" spans="1:10" ht="25.5" customHeight="1" x14ac:dyDescent="0.25">
      <c r="A48" s="125"/>
      <c r="B48" s="128" t="s">
        <v>18</v>
      </c>
      <c r="C48" s="128" t="s">
        <v>6</v>
      </c>
      <c r="D48" s="129"/>
      <c r="E48" s="129"/>
      <c r="F48" s="130" t="s">
        <v>58</v>
      </c>
      <c r="G48" s="130"/>
      <c r="H48" s="130"/>
      <c r="I48" s="130" t="s">
        <v>31</v>
      </c>
      <c r="J48" s="130" t="s">
        <v>0</v>
      </c>
    </row>
    <row r="49" spans="1:10" ht="36.75" customHeight="1" x14ac:dyDescent="0.25">
      <c r="A49" s="126"/>
      <c r="B49" s="131" t="s">
        <v>59</v>
      </c>
      <c r="C49" s="195" t="s">
        <v>60</v>
      </c>
      <c r="D49" s="196"/>
      <c r="E49" s="196"/>
      <c r="F49" s="137" t="s">
        <v>26</v>
      </c>
      <c r="G49" s="138"/>
      <c r="H49" s="138"/>
      <c r="I49" s="138">
        <f>'01 011 Pol'!G8</f>
        <v>0</v>
      </c>
      <c r="J49" s="135" t="str">
        <f>IF(I75=0,"",I49/I75*100)</f>
        <v/>
      </c>
    </row>
    <row r="50" spans="1:10" ht="36.75" customHeight="1" x14ac:dyDescent="0.25">
      <c r="A50" s="126"/>
      <c r="B50" s="131" t="s">
        <v>61</v>
      </c>
      <c r="C50" s="195" t="s">
        <v>62</v>
      </c>
      <c r="D50" s="196"/>
      <c r="E50" s="196"/>
      <c r="F50" s="137" t="s">
        <v>26</v>
      </c>
      <c r="G50" s="138"/>
      <c r="H50" s="138"/>
      <c r="I50" s="138">
        <f>'01 011 Pol'!G40</f>
        <v>0</v>
      </c>
      <c r="J50" s="135" t="str">
        <f>IF(I75=0,"",I50/I75*100)</f>
        <v/>
      </c>
    </row>
    <row r="51" spans="1:10" ht="36.75" customHeight="1" x14ac:dyDescent="0.25">
      <c r="A51" s="126"/>
      <c r="B51" s="131" t="s">
        <v>63</v>
      </c>
      <c r="C51" s="195" t="s">
        <v>64</v>
      </c>
      <c r="D51" s="196"/>
      <c r="E51" s="196"/>
      <c r="F51" s="137" t="s">
        <v>26</v>
      </c>
      <c r="G51" s="138"/>
      <c r="H51" s="138"/>
      <c r="I51" s="138">
        <f>'01 011 Pol'!G42</f>
        <v>0</v>
      </c>
      <c r="J51" s="135" t="str">
        <f>IF(I75=0,"",I51/I75*100)</f>
        <v/>
      </c>
    </row>
    <row r="52" spans="1:10" ht="36.75" customHeight="1" x14ac:dyDescent="0.25">
      <c r="A52" s="126"/>
      <c r="B52" s="131" t="s">
        <v>65</v>
      </c>
      <c r="C52" s="195" t="s">
        <v>66</v>
      </c>
      <c r="D52" s="196"/>
      <c r="E52" s="196"/>
      <c r="F52" s="137" t="s">
        <v>26</v>
      </c>
      <c r="G52" s="138"/>
      <c r="H52" s="138"/>
      <c r="I52" s="138">
        <f>'01 011 Pol'!G78</f>
        <v>0</v>
      </c>
      <c r="J52" s="135" t="str">
        <f>IF(I75=0,"",I52/I75*100)</f>
        <v/>
      </c>
    </row>
    <row r="53" spans="1:10" ht="36.75" customHeight="1" x14ac:dyDescent="0.25">
      <c r="A53" s="126"/>
      <c r="B53" s="131" t="s">
        <v>67</v>
      </c>
      <c r="C53" s="195" t="s">
        <v>68</v>
      </c>
      <c r="D53" s="196"/>
      <c r="E53" s="196"/>
      <c r="F53" s="137" t="s">
        <v>26</v>
      </c>
      <c r="G53" s="138"/>
      <c r="H53" s="138"/>
      <c r="I53" s="138">
        <f>'01 011 Pol'!G92</f>
        <v>0</v>
      </c>
      <c r="J53" s="135" t="str">
        <f>IF(I75=0,"",I53/I75*100)</f>
        <v/>
      </c>
    </row>
    <row r="54" spans="1:10" ht="36.75" customHeight="1" x14ac:dyDescent="0.25">
      <c r="A54" s="126"/>
      <c r="B54" s="131" t="s">
        <v>69</v>
      </c>
      <c r="C54" s="195" t="s">
        <v>70</v>
      </c>
      <c r="D54" s="196"/>
      <c r="E54" s="196"/>
      <c r="F54" s="137" t="s">
        <v>26</v>
      </c>
      <c r="G54" s="138"/>
      <c r="H54" s="138"/>
      <c r="I54" s="138">
        <f>'01 011 Pol'!G119</f>
        <v>0</v>
      </c>
      <c r="J54" s="135" t="str">
        <f>IF(I75=0,"",I54/I75*100)</f>
        <v/>
      </c>
    </row>
    <row r="55" spans="1:10" ht="36.75" customHeight="1" x14ac:dyDescent="0.25">
      <c r="A55" s="126"/>
      <c r="B55" s="131" t="s">
        <v>71</v>
      </c>
      <c r="C55" s="195" t="s">
        <v>72</v>
      </c>
      <c r="D55" s="196"/>
      <c r="E55" s="196"/>
      <c r="F55" s="137" t="s">
        <v>26</v>
      </c>
      <c r="G55" s="138"/>
      <c r="H55" s="138"/>
      <c r="I55" s="138">
        <f>'01 011 Pol'!G162</f>
        <v>0</v>
      </c>
      <c r="J55" s="135" t="str">
        <f>IF(I75=0,"",I55/I75*100)</f>
        <v/>
      </c>
    </row>
    <row r="56" spans="1:10" ht="36.75" customHeight="1" x14ac:dyDescent="0.25">
      <c r="A56" s="126"/>
      <c r="B56" s="131" t="s">
        <v>73</v>
      </c>
      <c r="C56" s="195" t="s">
        <v>74</v>
      </c>
      <c r="D56" s="196"/>
      <c r="E56" s="196"/>
      <c r="F56" s="137" t="s">
        <v>26</v>
      </c>
      <c r="G56" s="138"/>
      <c r="H56" s="138"/>
      <c r="I56" s="138">
        <f>'01 011 Pol'!G256</f>
        <v>0</v>
      </c>
      <c r="J56" s="135" t="str">
        <f>IF(I75=0,"",I56/I75*100)</f>
        <v/>
      </c>
    </row>
    <row r="57" spans="1:10" ht="36.75" customHeight="1" x14ac:dyDescent="0.25">
      <c r="A57" s="126"/>
      <c r="B57" s="131" t="s">
        <v>75</v>
      </c>
      <c r="C57" s="195" t="s">
        <v>76</v>
      </c>
      <c r="D57" s="196"/>
      <c r="E57" s="196"/>
      <c r="F57" s="137" t="s">
        <v>26</v>
      </c>
      <c r="G57" s="138"/>
      <c r="H57" s="138"/>
      <c r="I57" s="138">
        <f>'01 011 Pol'!G281</f>
        <v>0</v>
      </c>
      <c r="J57" s="135" t="str">
        <f>IF(I75=0,"",I57/I75*100)</f>
        <v/>
      </c>
    </row>
    <row r="58" spans="1:10" ht="36.75" customHeight="1" x14ac:dyDescent="0.25">
      <c r="A58" s="126"/>
      <c r="B58" s="131" t="s">
        <v>77</v>
      </c>
      <c r="C58" s="195" t="s">
        <v>30</v>
      </c>
      <c r="D58" s="196"/>
      <c r="E58" s="196"/>
      <c r="F58" s="137" t="s">
        <v>26</v>
      </c>
      <c r="G58" s="138"/>
      <c r="H58" s="138"/>
      <c r="I58" s="138">
        <f>'01 011 Pol'!G286</f>
        <v>0</v>
      </c>
      <c r="J58" s="135" t="str">
        <f>IF(I75=0,"",I58/I75*100)</f>
        <v/>
      </c>
    </row>
    <row r="59" spans="1:10" ht="36.75" customHeight="1" x14ac:dyDescent="0.25">
      <c r="A59" s="126"/>
      <c r="B59" s="131" t="s">
        <v>78</v>
      </c>
      <c r="C59" s="195" t="s">
        <v>79</v>
      </c>
      <c r="D59" s="196"/>
      <c r="E59" s="196"/>
      <c r="F59" s="137" t="s">
        <v>26</v>
      </c>
      <c r="G59" s="138"/>
      <c r="H59" s="138"/>
      <c r="I59" s="138">
        <f>'01 011 Pol'!G296</f>
        <v>0</v>
      </c>
      <c r="J59" s="135" t="str">
        <f>IF(I75=0,"",I59/I75*100)</f>
        <v/>
      </c>
    </row>
    <row r="60" spans="1:10" ht="36.75" customHeight="1" x14ac:dyDescent="0.25">
      <c r="A60" s="126"/>
      <c r="B60" s="131" t="s">
        <v>80</v>
      </c>
      <c r="C60" s="195" t="s">
        <v>81</v>
      </c>
      <c r="D60" s="196"/>
      <c r="E60" s="196"/>
      <c r="F60" s="137" t="s">
        <v>26</v>
      </c>
      <c r="G60" s="138"/>
      <c r="H60" s="138"/>
      <c r="I60" s="138">
        <f>'01 011 Pol'!G318</f>
        <v>0</v>
      </c>
      <c r="J60" s="135" t="str">
        <f>IF(I75=0,"",I60/I75*100)</f>
        <v/>
      </c>
    </row>
    <row r="61" spans="1:10" ht="36.75" customHeight="1" x14ac:dyDescent="0.25">
      <c r="A61" s="126"/>
      <c r="B61" s="131" t="s">
        <v>82</v>
      </c>
      <c r="C61" s="195" t="s">
        <v>83</v>
      </c>
      <c r="D61" s="196"/>
      <c r="E61" s="196"/>
      <c r="F61" s="137" t="s">
        <v>26</v>
      </c>
      <c r="G61" s="138"/>
      <c r="H61" s="138"/>
      <c r="I61" s="138">
        <f>'01 011 Pol'!G335</f>
        <v>0</v>
      </c>
      <c r="J61" s="135" t="str">
        <f>IF(I75=0,"",I61/I75*100)</f>
        <v/>
      </c>
    </row>
    <row r="62" spans="1:10" ht="36.75" customHeight="1" x14ac:dyDescent="0.25">
      <c r="A62" s="126"/>
      <c r="B62" s="131" t="s">
        <v>84</v>
      </c>
      <c r="C62" s="195" t="s">
        <v>85</v>
      </c>
      <c r="D62" s="196"/>
      <c r="E62" s="196"/>
      <c r="F62" s="137" t="s">
        <v>26</v>
      </c>
      <c r="G62" s="138"/>
      <c r="H62" s="138"/>
      <c r="I62" s="138">
        <f>'01 011 Pol'!G453</f>
        <v>0</v>
      </c>
      <c r="J62" s="135" t="str">
        <f>IF(I75=0,"",I62/I75*100)</f>
        <v/>
      </c>
    </row>
    <row r="63" spans="1:10" ht="36.75" customHeight="1" x14ac:dyDescent="0.25">
      <c r="A63" s="126"/>
      <c r="B63" s="131" t="s">
        <v>86</v>
      </c>
      <c r="C63" s="195" t="s">
        <v>87</v>
      </c>
      <c r="D63" s="196"/>
      <c r="E63" s="196"/>
      <c r="F63" s="137" t="s">
        <v>27</v>
      </c>
      <c r="G63" s="138"/>
      <c r="H63" s="138"/>
      <c r="I63" s="138">
        <f>'01 011 Pol'!G455</f>
        <v>0</v>
      </c>
      <c r="J63" s="135" t="str">
        <f>IF(I75=0,"",I63/I75*100)</f>
        <v/>
      </c>
    </row>
    <row r="64" spans="1:10" ht="36.75" customHeight="1" x14ac:dyDescent="0.25">
      <c r="A64" s="126"/>
      <c r="B64" s="131" t="s">
        <v>88</v>
      </c>
      <c r="C64" s="195" t="s">
        <v>89</v>
      </c>
      <c r="D64" s="196"/>
      <c r="E64" s="196"/>
      <c r="F64" s="137" t="s">
        <v>27</v>
      </c>
      <c r="G64" s="138"/>
      <c r="H64" s="138"/>
      <c r="I64" s="138">
        <f>'01 011 Pol'!G472</f>
        <v>0</v>
      </c>
      <c r="J64" s="135" t="str">
        <f>IF(I75=0,"",I64/I75*100)</f>
        <v/>
      </c>
    </row>
    <row r="65" spans="1:10" ht="36.75" customHeight="1" x14ac:dyDescent="0.25">
      <c r="A65" s="126"/>
      <c r="B65" s="131" t="s">
        <v>90</v>
      </c>
      <c r="C65" s="195" t="s">
        <v>91</v>
      </c>
      <c r="D65" s="196"/>
      <c r="E65" s="196"/>
      <c r="F65" s="137" t="s">
        <v>27</v>
      </c>
      <c r="G65" s="138"/>
      <c r="H65" s="138"/>
      <c r="I65" s="138">
        <f>'01 011 Pol'!G536</f>
        <v>0</v>
      </c>
      <c r="J65" s="135" t="str">
        <f>IF(I75=0,"",I65/I75*100)</f>
        <v/>
      </c>
    </row>
    <row r="66" spans="1:10" ht="36.75" customHeight="1" x14ac:dyDescent="0.25">
      <c r="A66" s="126"/>
      <c r="B66" s="131" t="s">
        <v>92</v>
      </c>
      <c r="C66" s="195" t="s">
        <v>93</v>
      </c>
      <c r="D66" s="196"/>
      <c r="E66" s="196"/>
      <c r="F66" s="137" t="s">
        <v>27</v>
      </c>
      <c r="G66" s="138"/>
      <c r="H66" s="138"/>
      <c r="I66" s="138">
        <f>'01 011 Pol'!G570</f>
        <v>0</v>
      </c>
      <c r="J66" s="135" t="str">
        <f>IF(I75=0,"",I66/I75*100)</f>
        <v/>
      </c>
    </row>
    <row r="67" spans="1:10" ht="36.75" customHeight="1" x14ac:dyDescent="0.25">
      <c r="A67" s="126"/>
      <c r="B67" s="131" t="s">
        <v>94</v>
      </c>
      <c r="C67" s="195" t="s">
        <v>95</v>
      </c>
      <c r="D67" s="196"/>
      <c r="E67" s="196"/>
      <c r="F67" s="137" t="s">
        <v>27</v>
      </c>
      <c r="G67" s="138"/>
      <c r="H67" s="138"/>
      <c r="I67" s="138">
        <f>'01 011 Pol'!G577</f>
        <v>0</v>
      </c>
      <c r="J67" s="135" t="str">
        <f>IF(I75=0,"",I67/I75*100)</f>
        <v/>
      </c>
    </row>
    <row r="68" spans="1:10" ht="36.75" customHeight="1" x14ac:dyDescent="0.25">
      <c r="A68" s="126"/>
      <c r="B68" s="131" t="s">
        <v>96</v>
      </c>
      <c r="C68" s="195" t="s">
        <v>97</v>
      </c>
      <c r="D68" s="196"/>
      <c r="E68" s="196"/>
      <c r="F68" s="137" t="s">
        <v>27</v>
      </c>
      <c r="G68" s="138"/>
      <c r="H68" s="138"/>
      <c r="I68" s="138">
        <f>'01 011 Pol'!G603</f>
        <v>0</v>
      </c>
      <c r="J68" s="135" t="str">
        <f>IF(I75=0,"",I68/I75*100)</f>
        <v/>
      </c>
    </row>
    <row r="69" spans="1:10" ht="36.75" customHeight="1" x14ac:dyDescent="0.25">
      <c r="A69" s="126"/>
      <c r="B69" s="131" t="s">
        <v>98</v>
      </c>
      <c r="C69" s="195" t="s">
        <v>99</v>
      </c>
      <c r="D69" s="196"/>
      <c r="E69" s="196"/>
      <c r="F69" s="137" t="s">
        <v>27</v>
      </c>
      <c r="G69" s="138"/>
      <c r="H69" s="138"/>
      <c r="I69" s="138">
        <f>'01 011 Pol'!G616</f>
        <v>0</v>
      </c>
      <c r="J69" s="135" t="str">
        <f>IF(I75=0,"",I69/I75*100)</f>
        <v/>
      </c>
    </row>
    <row r="70" spans="1:10" ht="36.75" customHeight="1" x14ac:dyDescent="0.25">
      <c r="A70" s="126"/>
      <c r="B70" s="131" t="s">
        <v>100</v>
      </c>
      <c r="C70" s="195" t="s">
        <v>101</v>
      </c>
      <c r="D70" s="196"/>
      <c r="E70" s="196"/>
      <c r="F70" s="137" t="s">
        <v>27</v>
      </c>
      <c r="G70" s="138"/>
      <c r="H70" s="138"/>
      <c r="I70" s="138">
        <f>'01 011 Pol'!G622</f>
        <v>0</v>
      </c>
      <c r="J70" s="135" t="str">
        <f>IF(I75=0,"",I70/I75*100)</f>
        <v/>
      </c>
    </row>
    <row r="71" spans="1:10" ht="36.75" customHeight="1" x14ac:dyDescent="0.25">
      <c r="A71" s="126"/>
      <c r="B71" s="131" t="s">
        <v>102</v>
      </c>
      <c r="C71" s="195" t="s">
        <v>103</v>
      </c>
      <c r="D71" s="196"/>
      <c r="E71" s="196"/>
      <c r="F71" s="137" t="s">
        <v>28</v>
      </c>
      <c r="G71" s="138"/>
      <c r="H71" s="138"/>
      <c r="I71" s="138">
        <f>'01 011 Pol'!G634</f>
        <v>0</v>
      </c>
      <c r="J71" s="135" t="str">
        <f>IF(I75=0,"",I71/I75*100)</f>
        <v/>
      </c>
    </row>
    <row r="72" spans="1:10" ht="36.75" customHeight="1" x14ac:dyDescent="0.25">
      <c r="A72" s="126"/>
      <c r="B72" s="131" t="s">
        <v>104</v>
      </c>
      <c r="C72" s="195" t="s">
        <v>105</v>
      </c>
      <c r="D72" s="196"/>
      <c r="E72" s="196"/>
      <c r="F72" s="137" t="s">
        <v>106</v>
      </c>
      <c r="G72" s="138"/>
      <c r="H72" s="138"/>
      <c r="I72" s="138">
        <f>'01 011 Pol'!G636</f>
        <v>0</v>
      </c>
      <c r="J72" s="135" t="str">
        <f>IF(I75=0,"",I72/I75*100)</f>
        <v/>
      </c>
    </row>
    <row r="73" spans="1:10" ht="36.75" customHeight="1" x14ac:dyDescent="0.25">
      <c r="A73" s="126"/>
      <c r="B73" s="131" t="s">
        <v>107</v>
      </c>
      <c r="C73" s="195" t="s">
        <v>29</v>
      </c>
      <c r="D73" s="196"/>
      <c r="E73" s="196"/>
      <c r="F73" s="137" t="s">
        <v>107</v>
      </c>
      <c r="G73" s="138"/>
      <c r="H73" s="138"/>
      <c r="I73" s="138">
        <f>'01 011 Pol'!G654+'01 011 Pol'!G664</f>
        <v>0</v>
      </c>
      <c r="J73" s="135" t="str">
        <f>IF(I75=0,"",I73/I75*100)</f>
        <v/>
      </c>
    </row>
    <row r="74" spans="1:10" ht="36.75" customHeight="1" x14ac:dyDescent="0.25">
      <c r="A74" s="126"/>
      <c r="B74" s="131" t="s">
        <v>108</v>
      </c>
      <c r="C74" s="195" t="s">
        <v>30</v>
      </c>
      <c r="D74" s="196"/>
      <c r="E74" s="196"/>
      <c r="F74" s="137" t="s">
        <v>108</v>
      </c>
      <c r="G74" s="138"/>
      <c r="H74" s="138"/>
      <c r="I74" s="138">
        <f>'01 011 Pol'!G657</f>
        <v>0</v>
      </c>
      <c r="J74" s="135" t="str">
        <f>IF(I75=0,"",I74/I75*100)</f>
        <v/>
      </c>
    </row>
    <row r="75" spans="1:10" ht="25.5" customHeight="1" x14ac:dyDescent="0.25">
      <c r="A75" s="127"/>
      <c r="B75" s="132" t="s">
        <v>1</v>
      </c>
      <c r="C75" s="133"/>
      <c r="D75" s="134"/>
      <c r="E75" s="134"/>
      <c r="F75" s="139"/>
      <c r="G75" s="140"/>
      <c r="H75" s="140"/>
      <c r="I75" s="140">
        <f>SUM(I49:I74)</f>
        <v>0</v>
      </c>
      <c r="J75" s="136">
        <f>SUM(J49:J74)</f>
        <v>0</v>
      </c>
    </row>
    <row r="76" spans="1:10" x14ac:dyDescent="0.25">
      <c r="F76" s="89"/>
      <c r="G76" s="89"/>
      <c r="H76" s="89"/>
      <c r="I76" s="89"/>
      <c r="J76" s="90"/>
    </row>
    <row r="77" spans="1:10" x14ac:dyDescent="0.25">
      <c r="F77" s="89"/>
      <c r="G77" s="89"/>
      <c r="H77" s="89"/>
      <c r="I77" s="89"/>
      <c r="J77" s="90"/>
    </row>
    <row r="78" spans="1:10" x14ac:dyDescent="0.25">
      <c r="F78" s="89"/>
      <c r="G78" s="89"/>
      <c r="H78" s="89"/>
      <c r="I78" s="89"/>
      <c r="J78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7" t="s">
        <v>7</v>
      </c>
      <c r="B1" s="247"/>
      <c r="C1" s="248"/>
      <c r="D1" s="247"/>
      <c r="E1" s="247"/>
      <c r="F1" s="247"/>
      <c r="G1" s="247"/>
    </row>
    <row r="2" spans="1:7" ht="24.9" customHeight="1" x14ac:dyDescent="0.25">
      <c r="A2" s="50" t="s">
        <v>8</v>
      </c>
      <c r="B2" s="49"/>
      <c r="C2" s="249"/>
      <c r="D2" s="249"/>
      <c r="E2" s="249"/>
      <c r="F2" s="249"/>
      <c r="G2" s="250"/>
    </row>
    <row r="3" spans="1:7" ht="24.9" customHeight="1" x14ac:dyDescent="0.25">
      <c r="A3" s="50" t="s">
        <v>9</v>
      </c>
      <c r="B3" s="49"/>
      <c r="C3" s="249"/>
      <c r="D3" s="249"/>
      <c r="E3" s="249"/>
      <c r="F3" s="249"/>
      <c r="G3" s="250"/>
    </row>
    <row r="4" spans="1:7" ht="24.9" customHeight="1" x14ac:dyDescent="0.25">
      <c r="A4" s="50" t="s">
        <v>10</v>
      </c>
      <c r="B4" s="49"/>
      <c r="C4" s="249"/>
      <c r="D4" s="249"/>
      <c r="E4" s="249"/>
      <c r="F4" s="249"/>
      <c r="G4" s="25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653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4" customWidth="1"/>
    <col min="3" max="3" width="38.33203125" style="12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53" t="s">
        <v>7</v>
      </c>
      <c r="B1" s="253"/>
      <c r="C1" s="253"/>
      <c r="D1" s="253"/>
      <c r="E1" s="253"/>
      <c r="F1" s="253"/>
      <c r="G1" s="253"/>
      <c r="AG1" t="s">
        <v>109</v>
      </c>
    </row>
    <row r="2" spans="1:60" ht="25.05" customHeight="1" x14ac:dyDescent="0.25">
      <c r="A2" s="142" t="s">
        <v>8</v>
      </c>
      <c r="B2" s="49" t="s">
        <v>48</v>
      </c>
      <c r="C2" s="254" t="s">
        <v>44</v>
      </c>
      <c r="D2" s="255"/>
      <c r="E2" s="255"/>
      <c r="F2" s="255"/>
      <c r="G2" s="256"/>
      <c r="AG2" t="s">
        <v>110</v>
      </c>
    </row>
    <row r="3" spans="1:60" ht="25.05" customHeight="1" x14ac:dyDescent="0.25">
      <c r="A3" s="142" t="s">
        <v>9</v>
      </c>
      <c r="B3" s="49" t="s">
        <v>45</v>
      </c>
      <c r="C3" s="254" t="s">
        <v>44</v>
      </c>
      <c r="D3" s="255"/>
      <c r="E3" s="255"/>
      <c r="F3" s="255"/>
      <c r="G3" s="256"/>
      <c r="AC3" s="124" t="s">
        <v>110</v>
      </c>
      <c r="AG3" t="s">
        <v>111</v>
      </c>
    </row>
    <row r="4" spans="1:60" ht="25.05" customHeight="1" x14ac:dyDescent="0.25">
      <c r="A4" s="143" t="s">
        <v>10</v>
      </c>
      <c r="B4" s="144" t="s">
        <v>43</v>
      </c>
      <c r="C4" s="257" t="s">
        <v>44</v>
      </c>
      <c r="D4" s="258"/>
      <c r="E4" s="258"/>
      <c r="F4" s="258"/>
      <c r="G4" s="259"/>
      <c r="AG4" t="s">
        <v>112</v>
      </c>
    </row>
    <row r="5" spans="1:60" x14ac:dyDescent="0.25">
      <c r="D5" s="10"/>
    </row>
    <row r="6" spans="1:60" ht="39.6" x14ac:dyDescent="0.25">
      <c r="A6" s="146" t="s">
        <v>113</v>
      </c>
      <c r="B6" s="148" t="s">
        <v>114</v>
      </c>
      <c r="C6" s="148" t="s">
        <v>115</v>
      </c>
      <c r="D6" s="147" t="s">
        <v>116</v>
      </c>
      <c r="E6" s="146" t="s">
        <v>117</v>
      </c>
      <c r="F6" s="145" t="s">
        <v>118</v>
      </c>
      <c r="G6" s="146" t="s">
        <v>31</v>
      </c>
      <c r="H6" s="149" t="s">
        <v>32</v>
      </c>
      <c r="I6" s="149" t="s">
        <v>119</v>
      </c>
      <c r="J6" s="149" t="s">
        <v>33</v>
      </c>
      <c r="K6" s="149" t="s">
        <v>120</v>
      </c>
      <c r="L6" s="149" t="s">
        <v>121</v>
      </c>
      <c r="M6" s="149" t="s">
        <v>122</v>
      </c>
      <c r="N6" s="149" t="s">
        <v>123</v>
      </c>
      <c r="O6" s="149" t="s">
        <v>124</v>
      </c>
      <c r="P6" s="149" t="s">
        <v>125</v>
      </c>
      <c r="Q6" s="149" t="s">
        <v>126</v>
      </c>
      <c r="R6" s="149" t="s">
        <v>127</v>
      </c>
      <c r="S6" s="149" t="s">
        <v>128</v>
      </c>
      <c r="T6" s="149" t="s">
        <v>129</v>
      </c>
      <c r="U6" s="149" t="s">
        <v>130</v>
      </c>
      <c r="V6" s="149" t="s">
        <v>131</v>
      </c>
      <c r="W6" s="149" t="s">
        <v>132</v>
      </c>
      <c r="X6" s="149" t="s">
        <v>133</v>
      </c>
    </row>
    <row r="7" spans="1:60" hidden="1" x14ac:dyDescent="0.25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5">
      <c r="A8" s="165" t="s">
        <v>134</v>
      </c>
      <c r="B8" s="166" t="s">
        <v>59</v>
      </c>
      <c r="C8" s="186" t="s">
        <v>60</v>
      </c>
      <c r="D8" s="167"/>
      <c r="E8" s="168"/>
      <c r="F8" s="169"/>
      <c r="G8" s="170">
        <f>SUMIF(AG9:AG39,"&lt;&gt;NOR",G9:G39)</f>
        <v>0</v>
      </c>
      <c r="H8" s="164"/>
      <c r="I8" s="164">
        <f>SUM(I9:I39)</f>
        <v>0</v>
      </c>
      <c r="J8" s="164"/>
      <c r="K8" s="164">
        <f>SUM(K9:K39)</f>
        <v>0</v>
      </c>
      <c r="L8" s="164"/>
      <c r="M8" s="164">
        <f>SUM(M9:M39)</f>
        <v>0</v>
      </c>
      <c r="N8" s="164"/>
      <c r="O8" s="164">
        <f>SUM(O9:O39)</f>
        <v>0.55000000000000004</v>
      </c>
      <c r="P8" s="164"/>
      <c r="Q8" s="164">
        <f>SUM(Q9:Q39)</f>
        <v>0</v>
      </c>
      <c r="R8" s="164"/>
      <c r="S8" s="164"/>
      <c r="T8" s="164"/>
      <c r="U8" s="164"/>
      <c r="V8" s="164">
        <f>SUM(V9:V39)</f>
        <v>1074.48</v>
      </c>
      <c r="W8" s="164"/>
      <c r="X8" s="164"/>
      <c r="AG8" t="s">
        <v>135</v>
      </c>
    </row>
    <row r="9" spans="1:60" outlineLevel="1" x14ac:dyDescent="0.25">
      <c r="A9" s="171">
        <v>1</v>
      </c>
      <c r="B9" s="172" t="s">
        <v>136</v>
      </c>
      <c r="C9" s="187" t="s">
        <v>137</v>
      </c>
      <c r="D9" s="173" t="s">
        <v>138</v>
      </c>
      <c r="E9" s="174">
        <v>279</v>
      </c>
      <c r="F9" s="175"/>
      <c r="G9" s="176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1.98E-3</v>
      </c>
      <c r="O9" s="160">
        <f>ROUND(E9*N9,2)</f>
        <v>0.55000000000000004</v>
      </c>
      <c r="P9" s="160">
        <v>0</v>
      </c>
      <c r="Q9" s="160">
        <f>ROUND(E9*P9,2)</f>
        <v>0</v>
      </c>
      <c r="R9" s="160"/>
      <c r="S9" s="160" t="s">
        <v>139</v>
      </c>
      <c r="T9" s="160" t="s">
        <v>139</v>
      </c>
      <c r="U9" s="160">
        <v>2.7090000000000001</v>
      </c>
      <c r="V9" s="160">
        <f>ROUND(E9*U9,2)</f>
        <v>755.81</v>
      </c>
      <c r="W9" s="160"/>
      <c r="X9" s="160" t="s">
        <v>140</v>
      </c>
      <c r="Y9" s="150"/>
      <c r="Z9" s="150"/>
      <c r="AA9" s="150"/>
      <c r="AB9" s="150"/>
      <c r="AC9" s="150"/>
      <c r="AD9" s="150"/>
      <c r="AE9" s="150"/>
      <c r="AF9" s="150"/>
      <c r="AG9" s="150" t="s">
        <v>141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57"/>
      <c r="B10" s="158"/>
      <c r="C10" s="188" t="s">
        <v>142</v>
      </c>
      <c r="D10" s="162"/>
      <c r="E10" s="163">
        <v>279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/>
      <c r="AG10" s="150" t="s">
        <v>143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71">
        <v>2</v>
      </c>
      <c r="B11" s="172" t="s">
        <v>144</v>
      </c>
      <c r="C11" s="187" t="s">
        <v>145</v>
      </c>
      <c r="D11" s="173" t="s">
        <v>138</v>
      </c>
      <c r="E11" s="174">
        <v>126</v>
      </c>
      <c r="F11" s="175"/>
      <c r="G11" s="176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21</v>
      </c>
      <c r="M11" s="160">
        <f>G11*(1+L11/100)</f>
        <v>0</v>
      </c>
      <c r="N11" s="160">
        <v>0</v>
      </c>
      <c r="O11" s="160">
        <f>ROUND(E11*N11,2)</f>
        <v>0</v>
      </c>
      <c r="P11" s="160">
        <v>0</v>
      </c>
      <c r="Q11" s="160">
        <f>ROUND(E11*P11,2)</f>
        <v>0</v>
      </c>
      <c r="R11" s="160"/>
      <c r="S11" s="160" t="s">
        <v>146</v>
      </c>
      <c r="T11" s="160" t="s">
        <v>139</v>
      </c>
      <c r="U11" s="160">
        <v>0.33</v>
      </c>
      <c r="V11" s="160">
        <f>ROUND(E11*U11,2)</f>
        <v>41.58</v>
      </c>
      <c r="W11" s="160"/>
      <c r="X11" s="160" t="s">
        <v>140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141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57"/>
      <c r="B12" s="158"/>
      <c r="C12" s="188" t="s">
        <v>147</v>
      </c>
      <c r="D12" s="162"/>
      <c r="E12" s="163">
        <v>126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143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71">
        <v>3</v>
      </c>
      <c r="B13" s="172" t="s">
        <v>148</v>
      </c>
      <c r="C13" s="187" t="s">
        <v>149</v>
      </c>
      <c r="D13" s="173" t="s">
        <v>150</v>
      </c>
      <c r="E13" s="174">
        <v>17.328050000000001</v>
      </c>
      <c r="F13" s="175"/>
      <c r="G13" s="176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21</v>
      </c>
      <c r="M13" s="160">
        <f>G13*(1+L13/100)</f>
        <v>0</v>
      </c>
      <c r="N13" s="160">
        <v>0</v>
      </c>
      <c r="O13" s="160">
        <f>ROUND(E13*N13,2)</f>
        <v>0</v>
      </c>
      <c r="P13" s="160">
        <v>0</v>
      </c>
      <c r="Q13" s="160">
        <f>ROUND(E13*P13,2)</f>
        <v>0</v>
      </c>
      <c r="R13" s="160"/>
      <c r="S13" s="160" t="s">
        <v>139</v>
      </c>
      <c r="T13" s="160" t="s">
        <v>139</v>
      </c>
      <c r="U13" s="160">
        <v>0.16700000000000001</v>
      </c>
      <c r="V13" s="160">
        <f>ROUND(E13*U13,2)</f>
        <v>2.89</v>
      </c>
      <c r="W13" s="160"/>
      <c r="X13" s="160" t="s">
        <v>140</v>
      </c>
      <c r="Y13" s="150"/>
      <c r="Z13" s="150"/>
      <c r="AA13" s="150"/>
      <c r="AB13" s="150"/>
      <c r="AC13" s="150"/>
      <c r="AD13" s="150"/>
      <c r="AE13" s="150"/>
      <c r="AF13" s="150"/>
      <c r="AG13" s="150" t="s">
        <v>141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57"/>
      <c r="B14" s="158"/>
      <c r="C14" s="251" t="s">
        <v>151</v>
      </c>
      <c r="D14" s="252"/>
      <c r="E14" s="252"/>
      <c r="F14" s="252"/>
      <c r="G14" s="252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0"/>
      <c r="Z14" s="150"/>
      <c r="AA14" s="150"/>
      <c r="AB14" s="150"/>
      <c r="AC14" s="150"/>
      <c r="AD14" s="150"/>
      <c r="AE14" s="150"/>
      <c r="AF14" s="150"/>
      <c r="AG14" s="150" t="s">
        <v>152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7"/>
      <c r="B15" s="158"/>
      <c r="C15" s="188" t="s">
        <v>153</v>
      </c>
      <c r="D15" s="162"/>
      <c r="E15" s="163">
        <v>8.3280499999999993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143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57"/>
      <c r="B16" s="158"/>
      <c r="C16" s="188" t="s">
        <v>154</v>
      </c>
      <c r="D16" s="162"/>
      <c r="E16" s="163">
        <v>9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143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71">
        <v>4</v>
      </c>
      <c r="B17" s="172" t="s">
        <v>155</v>
      </c>
      <c r="C17" s="187" t="s">
        <v>156</v>
      </c>
      <c r="D17" s="173" t="s">
        <v>150</v>
      </c>
      <c r="E17" s="174">
        <v>17.328050000000001</v>
      </c>
      <c r="F17" s="175"/>
      <c r="G17" s="176">
        <f>ROUND(E17*F17,2)</f>
        <v>0</v>
      </c>
      <c r="H17" s="161"/>
      <c r="I17" s="160">
        <f>ROUND(E17*H17,2)</f>
        <v>0</v>
      </c>
      <c r="J17" s="161"/>
      <c r="K17" s="160">
        <f>ROUND(E17*J17,2)</f>
        <v>0</v>
      </c>
      <c r="L17" s="160">
        <v>21</v>
      </c>
      <c r="M17" s="160">
        <f>G17*(1+L17/100)</f>
        <v>0</v>
      </c>
      <c r="N17" s="160">
        <v>0</v>
      </c>
      <c r="O17" s="160">
        <f>ROUND(E17*N17,2)</f>
        <v>0</v>
      </c>
      <c r="P17" s="160">
        <v>0</v>
      </c>
      <c r="Q17" s="160">
        <f>ROUND(E17*P17,2)</f>
        <v>0</v>
      </c>
      <c r="R17" s="160"/>
      <c r="S17" s="160" t="s">
        <v>139</v>
      </c>
      <c r="T17" s="160" t="s">
        <v>139</v>
      </c>
      <c r="U17" s="160">
        <v>3.81</v>
      </c>
      <c r="V17" s="160">
        <f>ROUND(E17*U17,2)</f>
        <v>66.02</v>
      </c>
      <c r="W17" s="160"/>
      <c r="X17" s="160" t="s">
        <v>140</v>
      </c>
      <c r="Y17" s="150"/>
      <c r="Z17" s="150"/>
      <c r="AA17" s="150"/>
      <c r="AB17" s="150"/>
      <c r="AC17" s="150"/>
      <c r="AD17" s="150"/>
      <c r="AE17" s="150"/>
      <c r="AF17" s="150"/>
      <c r="AG17" s="150" t="s">
        <v>141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57"/>
      <c r="B18" s="158"/>
      <c r="C18" s="188" t="s">
        <v>153</v>
      </c>
      <c r="D18" s="162"/>
      <c r="E18" s="163">
        <v>8.3280499999999993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/>
      <c r="AG18" s="150" t="s">
        <v>143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57"/>
      <c r="B19" s="158"/>
      <c r="C19" s="188" t="s">
        <v>154</v>
      </c>
      <c r="D19" s="162"/>
      <c r="E19" s="163">
        <v>9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143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0.399999999999999" outlineLevel="1" x14ac:dyDescent="0.25">
      <c r="A20" s="171">
        <v>5</v>
      </c>
      <c r="B20" s="172" t="s">
        <v>157</v>
      </c>
      <c r="C20" s="187" t="s">
        <v>158</v>
      </c>
      <c r="D20" s="173" t="s">
        <v>150</v>
      </c>
      <c r="E20" s="174">
        <v>17.328050000000001</v>
      </c>
      <c r="F20" s="175"/>
      <c r="G20" s="176">
        <f>ROUND(E20*F20,2)</f>
        <v>0</v>
      </c>
      <c r="H20" s="161"/>
      <c r="I20" s="160">
        <f>ROUND(E20*H20,2)</f>
        <v>0</v>
      </c>
      <c r="J20" s="161"/>
      <c r="K20" s="160">
        <f>ROUND(E20*J20,2)</f>
        <v>0</v>
      </c>
      <c r="L20" s="160">
        <v>21</v>
      </c>
      <c r="M20" s="160">
        <f>G20*(1+L20/100)</f>
        <v>0</v>
      </c>
      <c r="N20" s="160">
        <v>0</v>
      </c>
      <c r="O20" s="160">
        <f>ROUND(E20*N20,2)</f>
        <v>0</v>
      </c>
      <c r="P20" s="160">
        <v>0</v>
      </c>
      <c r="Q20" s="160">
        <f>ROUND(E20*P20,2)</f>
        <v>0</v>
      </c>
      <c r="R20" s="160"/>
      <c r="S20" s="160" t="s">
        <v>139</v>
      </c>
      <c r="T20" s="160" t="s">
        <v>139</v>
      </c>
      <c r="U20" s="160">
        <v>5.1999999999999998E-3</v>
      </c>
      <c r="V20" s="160">
        <f>ROUND(E20*U20,2)</f>
        <v>0.09</v>
      </c>
      <c r="W20" s="160"/>
      <c r="X20" s="160" t="s">
        <v>140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141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57"/>
      <c r="B21" s="158"/>
      <c r="C21" s="188" t="s">
        <v>153</v>
      </c>
      <c r="D21" s="162"/>
      <c r="E21" s="163">
        <v>8.3280499999999993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/>
      <c r="AG21" s="150" t="s">
        <v>143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57"/>
      <c r="B22" s="158"/>
      <c r="C22" s="188" t="s">
        <v>154</v>
      </c>
      <c r="D22" s="162"/>
      <c r="E22" s="163">
        <v>9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143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0.399999999999999" outlineLevel="1" x14ac:dyDescent="0.25">
      <c r="A23" s="171">
        <v>6</v>
      </c>
      <c r="B23" s="172" t="s">
        <v>159</v>
      </c>
      <c r="C23" s="187" t="s">
        <v>160</v>
      </c>
      <c r="D23" s="173" t="s">
        <v>150</v>
      </c>
      <c r="E23" s="174">
        <v>173.28</v>
      </c>
      <c r="F23" s="175"/>
      <c r="G23" s="176">
        <f>ROUND(E23*F23,2)</f>
        <v>0</v>
      </c>
      <c r="H23" s="161"/>
      <c r="I23" s="160">
        <f>ROUND(E23*H23,2)</f>
        <v>0</v>
      </c>
      <c r="J23" s="161"/>
      <c r="K23" s="160">
        <f>ROUND(E23*J23,2)</f>
        <v>0</v>
      </c>
      <c r="L23" s="160">
        <v>21</v>
      </c>
      <c r="M23" s="160">
        <f>G23*(1+L23/100)</f>
        <v>0</v>
      </c>
      <c r="N23" s="160">
        <v>0</v>
      </c>
      <c r="O23" s="160">
        <f>ROUND(E23*N23,2)</f>
        <v>0</v>
      </c>
      <c r="P23" s="160">
        <v>0</v>
      </c>
      <c r="Q23" s="160">
        <f>ROUND(E23*P23,2)</f>
        <v>0</v>
      </c>
      <c r="R23" s="160"/>
      <c r="S23" s="160" t="s">
        <v>139</v>
      </c>
      <c r="T23" s="160" t="s">
        <v>139</v>
      </c>
      <c r="U23" s="160">
        <v>0</v>
      </c>
      <c r="V23" s="160">
        <f>ROUND(E23*U23,2)</f>
        <v>0</v>
      </c>
      <c r="W23" s="160"/>
      <c r="X23" s="160" t="s">
        <v>140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141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57"/>
      <c r="B24" s="158"/>
      <c r="C24" s="188" t="s">
        <v>161</v>
      </c>
      <c r="D24" s="162"/>
      <c r="E24" s="163">
        <v>173.28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143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71">
        <v>7</v>
      </c>
      <c r="B25" s="172" t="s">
        <v>162</v>
      </c>
      <c r="C25" s="187" t="s">
        <v>163</v>
      </c>
      <c r="D25" s="173" t="s">
        <v>150</v>
      </c>
      <c r="E25" s="174">
        <v>17.328050000000001</v>
      </c>
      <c r="F25" s="175"/>
      <c r="G25" s="176">
        <f>ROUND(E25*F25,2)</f>
        <v>0</v>
      </c>
      <c r="H25" s="161"/>
      <c r="I25" s="160">
        <f>ROUND(E25*H25,2)</f>
        <v>0</v>
      </c>
      <c r="J25" s="161"/>
      <c r="K25" s="160">
        <f>ROUND(E25*J25,2)</f>
        <v>0</v>
      </c>
      <c r="L25" s="160">
        <v>21</v>
      </c>
      <c r="M25" s="160">
        <f>G25*(1+L25/100)</f>
        <v>0</v>
      </c>
      <c r="N25" s="160">
        <v>0</v>
      </c>
      <c r="O25" s="160">
        <f>ROUND(E25*N25,2)</f>
        <v>0</v>
      </c>
      <c r="P25" s="160">
        <v>0</v>
      </c>
      <c r="Q25" s="160">
        <f>ROUND(E25*P25,2)</f>
        <v>0</v>
      </c>
      <c r="R25" s="160"/>
      <c r="S25" s="160" t="s">
        <v>139</v>
      </c>
      <c r="T25" s="160" t="s">
        <v>139</v>
      </c>
      <c r="U25" s="160">
        <v>3.1E-2</v>
      </c>
      <c r="V25" s="160">
        <f>ROUND(E25*U25,2)</f>
        <v>0.54</v>
      </c>
      <c r="W25" s="160"/>
      <c r="X25" s="160" t="s">
        <v>140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141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57"/>
      <c r="B26" s="158"/>
      <c r="C26" s="251" t="s">
        <v>164</v>
      </c>
      <c r="D26" s="252"/>
      <c r="E26" s="252"/>
      <c r="F26" s="252"/>
      <c r="G26" s="252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152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77" t="str">
        <f>C26</f>
        <v>Uložení sypaniny do násypů nebo na skládku s rozprostřením sypaniny ve vrstvách a s hrubým urovnáním.</v>
      </c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57"/>
      <c r="B27" s="158"/>
      <c r="C27" s="188" t="s">
        <v>165</v>
      </c>
      <c r="D27" s="162"/>
      <c r="E27" s="163">
        <v>17.328050000000001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0"/>
      <c r="Z27" s="150"/>
      <c r="AA27" s="150"/>
      <c r="AB27" s="150"/>
      <c r="AC27" s="150"/>
      <c r="AD27" s="150"/>
      <c r="AE27" s="150"/>
      <c r="AF27" s="150"/>
      <c r="AG27" s="150" t="s">
        <v>143</v>
      </c>
      <c r="AH27" s="150">
        <v>5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71">
        <v>8</v>
      </c>
      <c r="B28" s="172" t="s">
        <v>166</v>
      </c>
      <c r="C28" s="187" t="s">
        <v>167</v>
      </c>
      <c r="D28" s="173" t="s">
        <v>150</v>
      </c>
      <c r="E28" s="174">
        <v>17.328050000000001</v>
      </c>
      <c r="F28" s="175"/>
      <c r="G28" s="176">
        <f>ROUND(E28*F28,2)</f>
        <v>0</v>
      </c>
      <c r="H28" s="161"/>
      <c r="I28" s="160">
        <f>ROUND(E28*H28,2)</f>
        <v>0</v>
      </c>
      <c r="J28" s="161"/>
      <c r="K28" s="160">
        <f>ROUND(E28*J28,2)</f>
        <v>0</v>
      </c>
      <c r="L28" s="160">
        <v>21</v>
      </c>
      <c r="M28" s="160">
        <f>G28*(1+L28/100)</f>
        <v>0</v>
      </c>
      <c r="N28" s="160">
        <v>0</v>
      </c>
      <c r="O28" s="160">
        <f>ROUND(E28*N28,2)</f>
        <v>0</v>
      </c>
      <c r="P28" s="160">
        <v>0</v>
      </c>
      <c r="Q28" s="160">
        <f>ROUND(E28*P28,2)</f>
        <v>0</v>
      </c>
      <c r="R28" s="160"/>
      <c r="S28" s="160" t="s">
        <v>139</v>
      </c>
      <c r="T28" s="160" t="s">
        <v>139</v>
      </c>
      <c r="U28" s="160">
        <v>1.9379999999999999</v>
      </c>
      <c r="V28" s="160">
        <f>ROUND(E28*U28,2)</f>
        <v>33.58</v>
      </c>
      <c r="W28" s="160"/>
      <c r="X28" s="160" t="s">
        <v>140</v>
      </c>
      <c r="Y28" s="150"/>
      <c r="Z28" s="150"/>
      <c r="AA28" s="150"/>
      <c r="AB28" s="150"/>
      <c r="AC28" s="150"/>
      <c r="AD28" s="150"/>
      <c r="AE28" s="150"/>
      <c r="AF28" s="150"/>
      <c r="AG28" s="150" t="s">
        <v>141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57"/>
      <c r="B29" s="158"/>
      <c r="C29" s="188" t="s">
        <v>153</v>
      </c>
      <c r="D29" s="162"/>
      <c r="E29" s="163">
        <v>8.3280499999999993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143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57"/>
      <c r="B30" s="158"/>
      <c r="C30" s="188" t="s">
        <v>154</v>
      </c>
      <c r="D30" s="162"/>
      <c r="E30" s="163">
        <v>9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143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71">
        <v>9</v>
      </c>
      <c r="B31" s="172" t="s">
        <v>168</v>
      </c>
      <c r="C31" s="187" t="s">
        <v>169</v>
      </c>
      <c r="D31" s="173" t="s">
        <v>150</v>
      </c>
      <c r="E31" s="174">
        <v>17.328050000000001</v>
      </c>
      <c r="F31" s="175"/>
      <c r="G31" s="176">
        <f>ROUND(E31*F31,2)</f>
        <v>0</v>
      </c>
      <c r="H31" s="161"/>
      <c r="I31" s="160">
        <f>ROUND(E31*H31,2)</f>
        <v>0</v>
      </c>
      <c r="J31" s="161"/>
      <c r="K31" s="160">
        <f>ROUND(E31*J31,2)</f>
        <v>0</v>
      </c>
      <c r="L31" s="160">
        <v>21</v>
      </c>
      <c r="M31" s="160">
        <f>G31*(1+L31/100)</f>
        <v>0</v>
      </c>
      <c r="N31" s="160">
        <v>0</v>
      </c>
      <c r="O31" s="160">
        <f>ROUND(E31*N31,2)</f>
        <v>0</v>
      </c>
      <c r="P31" s="160">
        <v>0</v>
      </c>
      <c r="Q31" s="160">
        <f>ROUND(E31*P31,2)</f>
        <v>0</v>
      </c>
      <c r="R31" s="160"/>
      <c r="S31" s="160" t="s">
        <v>139</v>
      </c>
      <c r="T31" s="160" t="s">
        <v>139</v>
      </c>
      <c r="U31" s="160">
        <v>0</v>
      </c>
      <c r="V31" s="160">
        <f>ROUND(E31*U31,2)</f>
        <v>0</v>
      </c>
      <c r="W31" s="160"/>
      <c r="X31" s="160" t="s">
        <v>140</v>
      </c>
      <c r="Y31" s="150"/>
      <c r="Z31" s="150"/>
      <c r="AA31" s="150"/>
      <c r="AB31" s="150"/>
      <c r="AC31" s="150"/>
      <c r="AD31" s="150"/>
      <c r="AE31" s="150"/>
      <c r="AF31" s="150"/>
      <c r="AG31" s="150" t="s">
        <v>141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57"/>
      <c r="B32" s="158"/>
      <c r="C32" s="188" t="s">
        <v>153</v>
      </c>
      <c r="D32" s="162"/>
      <c r="E32" s="163">
        <v>8.3280499999999993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143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5">
      <c r="A33" s="157"/>
      <c r="B33" s="158"/>
      <c r="C33" s="188" t="s">
        <v>154</v>
      </c>
      <c r="D33" s="162"/>
      <c r="E33" s="163">
        <v>9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143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71">
        <v>10</v>
      </c>
      <c r="B34" s="172" t="s">
        <v>170</v>
      </c>
      <c r="C34" s="187" t="s">
        <v>171</v>
      </c>
      <c r="D34" s="173" t="s">
        <v>150</v>
      </c>
      <c r="E34" s="174">
        <v>17.328050000000001</v>
      </c>
      <c r="F34" s="175"/>
      <c r="G34" s="176">
        <f>ROUND(E34*F34,2)</f>
        <v>0</v>
      </c>
      <c r="H34" s="161"/>
      <c r="I34" s="160">
        <f>ROUND(E34*H34,2)</f>
        <v>0</v>
      </c>
      <c r="J34" s="161"/>
      <c r="K34" s="160">
        <f>ROUND(E34*J34,2)</f>
        <v>0</v>
      </c>
      <c r="L34" s="160">
        <v>21</v>
      </c>
      <c r="M34" s="160">
        <f>G34*(1+L34/100)</f>
        <v>0</v>
      </c>
      <c r="N34" s="160">
        <v>0</v>
      </c>
      <c r="O34" s="160">
        <f>ROUND(E34*N34,2)</f>
        <v>0</v>
      </c>
      <c r="P34" s="160">
        <v>0</v>
      </c>
      <c r="Q34" s="160">
        <f>ROUND(E34*P34,2)</f>
        <v>0</v>
      </c>
      <c r="R34" s="160"/>
      <c r="S34" s="160" t="s">
        <v>139</v>
      </c>
      <c r="T34" s="160" t="s">
        <v>139</v>
      </c>
      <c r="U34" s="160">
        <v>0.86799999999999999</v>
      </c>
      <c r="V34" s="160">
        <f>ROUND(E34*U34,2)</f>
        <v>15.04</v>
      </c>
      <c r="W34" s="160"/>
      <c r="X34" s="160" t="s">
        <v>140</v>
      </c>
      <c r="Y34" s="150"/>
      <c r="Z34" s="150"/>
      <c r="AA34" s="150"/>
      <c r="AB34" s="150"/>
      <c r="AC34" s="150"/>
      <c r="AD34" s="150"/>
      <c r="AE34" s="150"/>
      <c r="AF34" s="150"/>
      <c r="AG34" s="150" t="s">
        <v>141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/>
      <c r="B35" s="158"/>
      <c r="C35" s="188" t="s">
        <v>153</v>
      </c>
      <c r="D35" s="162"/>
      <c r="E35" s="163">
        <v>8.3280499999999993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0"/>
      <c r="Z35" s="150"/>
      <c r="AA35" s="150"/>
      <c r="AB35" s="150"/>
      <c r="AC35" s="150"/>
      <c r="AD35" s="150"/>
      <c r="AE35" s="150"/>
      <c r="AF35" s="150"/>
      <c r="AG35" s="150" t="s">
        <v>143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57"/>
      <c r="B36" s="158"/>
      <c r="C36" s="188" t="s">
        <v>154</v>
      </c>
      <c r="D36" s="162"/>
      <c r="E36" s="163">
        <v>9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143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71">
        <v>11</v>
      </c>
      <c r="B37" s="172" t="s">
        <v>172</v>
      </c>
      <c r="C37" s="187" t="s">
        <v>173</v>
      </c>
      <c r="D37" s="173" t="s">
        <v>150</v>
      </c>
      <c r="E37" s="174">
        <v>173.3</v>
      </c>
      <c r="F37" s="175"/>
      <c r="G37" s="176">
        <f>ROUND(E37*F37,2)</f>
        <v>0</v>
      </c>
      <c r="H37" s="161"/>
      <c r="I37" s="160">
        <f>ROUND(E37*H37,2)</f>
        <v>0</v>
      </c>
      <c r="J37" s="161"/>
      <c r="K37" s="160">
        <f>ROUND(E37*J37,2)</f>
        <v>0</v>
      </c>
      <c r="L37" s="160">
        <v>21</v>
      </c>
      <c r="M37" s="160">
        <f>G37*(1+L37/100)</f>
        <v>0</v>
      </c>
      <c r="N37" s="160">
        <v>0</v>
      </c>
      <c r="O37" s="160">
        <f>ROUND(E37*N37,2)</f>
        <v>0</v>
      </c>
      <c r="P37" s="160">
        <v>0</v>
      </c>
      <c r="Q37" s="160">
        <f>ROUND(E37*P37,2)</f>
        <v>0</v>
      </c>
      <c r="R37" s="160"/>
      <c r="S37" s="160" t="s">
        <v>139</v>
      </c>
      <c r="T37" s="160" t="s">
        <v>139</v>
      </c>
      <c r="U37" s="160">
        <v>0.59</v>
      </c>
      <c r="V37" s="160">
        <f>ROUND(E37*U37,2)</f>
        <v>102.25</v>
      </c>
      <c r="W37" s="160"/>
      <c r="X37" s="160" t="s">
        <v>140</v>
      </c>
      <c r="Y37" s="150"/>
      <c r="Z37" s="150"/>
      <c r="AA37" s="150"/>
      <c r="AB37" s="150"/>
      <c r="AC37" s="150"/>
      <c r="AD37" s="150"/>
      <c r="AE37" s="150"/>
      <c r="AF37" s="150"/>
      <c r="AG37" s="150" t="s">
        <v>141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57"/>
      <c r="B38" s="158"/>
      <c r="C38" s="188" t="s">
        <v>174</v>
      </c>
      <c r="D38" s="162"/>
      <c r="E38" s="163">
        <v>173.3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143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78">
        <v>12</v>
      </c>
      <c r="B39" s="179" t="s">
        <v>175</v>
      </c>
      <c r="C39" s="189" t="s">
        <v>176</v>
      </c>
      <c r="D39" s="180" t="s">
        <v>150</v>
      </c>
      <c r="E39" s="181">
        <v>9</v>
      </c>
      <c r="F39" s="182"/>
      <c r="G39" s="183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21</v>
      </c>
      <c r="M39" s="160">
        <f>G39*(1+L39/100)</f>
        <v>0</v>
      </c>
      <c r="N39" s="160">
        <v>0</v>
      </c>
      <c r="O39" s="160">
        <f>ROUND(E39*N39,2)</f>
        <v>0</v>
      </c>
      <c r="P39" s="160">
        <v>0</v>
      </c>
      <c r="Q39" s="160">
        <f>ROUND(E39*P39,2)</f>
        <v>0</v>
      </c>
      <c r="R39" s="160"/>
      <c r="S39" s="160" t="s">
        <v>139</v>
      </c>
      <c r="T39" s="160" t="s">
        <v>139</v>
      </c>
      <c r="U39" s="160">
        <v>6.298</v>
      </c>
      <c r="V39" s="160">
        <f>ROUND(E39*U39,2)</f>
        <v>56.68</v>
      </c>
      <c r="W39" s="160"/>
      <c r="X39" s="160" t="s">
        <v>140</v>
      </c>
      <c r="Y39" s="150"/>
      <c r="Z39" s="150"/>
      <c r="AA39" s="150"/>
      <c r="AB39" s="150"/>
      <c r="AC39" s="150"/>
      <c r="AD39" s="150"/>
      <c r="AE39" s="150"/>
      <c r="AF39" s="150"/>
      <c r="AG39" s="150" t="s">
        <v>141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x14ac:dyDescent="0.25">
      <c r="A40" s="165" t="s">
        <v>134</v>
      </c>
      <c r="B40" s="166" t="s">
        <v>61</v>
      </c>
      <c r="C40" s="186" t="s">
        <v>62</v>
      </c>
      <c r="D40" s="167"/>
      <c r="E40" s="168"/>
      <c r="F40" s="169"/>
      <c r="G40" s="170">
        <f>SUMIF(AG41:AG41,"&lt;&gt;NOR",G41:G41)</f>
        <v>0</v>
      </c>
      <c r="H40" s="164"/>
      <c r="I40" s="164">
        <f>SUM(I41:I41)</f>
        <v>0</v>
      </c>
      <c r="J40" s="164"/>
      <c r="K40" s="164">
        <f>SUM(K41:K41)</f>
        <v>0</v>
      </c>
      <c r="L40" s="164"/>
      <c r="M40" s="164">
        <f>SUM(M41:M41)</f>
        <v>0</v>
      </c>
      <c r="N40" s="164"/>
      <c r="O40" s="164">
        <f>SUM(O41:O41)</f>
        <v>0</v>
      </c>
      <c r="P40" s="164"/>
      <c r="Q40" s="164">
        <f>SUM(Q41:Q41)</f>
        <v>0</v>
      </c>
      <c r="R40" s="164"/>
      <c r="S40" s="164"/>
      <c r="T40" s="164"/>
      <c r="U40" s="164"/>
      <c r="V40" s="164">
        <f>SUM(V41:V41)</f>
        <v>0</v>
      </c>
      <c r="W40" s="164"/>
      <c r="X40" s="164"/>
      <c r="AG40" t="s">
        <v>135</v>
      </c>
    </row>
    <row r="41" spans="1:60" outlineLevel="1" x14ac:dyDescent="0.25">
      <c r="A41" s="178">
        <v>13</v>
      </c>
      <c r="B41" s="179" t="s">
        <v>177</v>
      </c>
      <c r="C41" s="189" t="s">
        <v>178</v>
      </c>
      <c r="D41" s="180" t="s">
        <v>179</v>
      </c>
      <c r="E41" s="181">
        <v>1</v>
      </c>
      <c r="F41" s="182"/>
      <c r="G41" s="183">
        <f>ROUND(E41*F41,2)</f>
        <v>0</v>
      </c>
      <c r="H41" s="161"/>
      <c r="I41" s="160">
        <f>ROUND(E41*H41,2)</f>
        <v>0</v>
      </c>
      <c r="J41" s="161"/>
      <c r="K41" s="160">
        <f>ROUND(E41*J41,2)</f>
        <v>0</v>
      </c>
      <c r="L41" s="160">
        <v>21</v>
      </c>
      <c r="M41" s="160">
        <f>G41*(1+L41/100)</f>
        <v>0</v>
      </c>
      <c r="N41" s="160">
        <v>0</v>
      </c>
      <c r="O41" s="160">
        <f>ROUND(E41*N41,2)</f>
        <v>0</v>
      </c>
      <c r="P41" s="160">
        <v>0</v>
      </c>
      <c r="Q41" s="160">
        <f>ROUND(E41*P41,2)</f>
        <v>0</v>
      </c>
      <c r="R41" s="160"/>
      <c r="S41" s="160" t="s">
        <v>146</v>
      </c>
      <c r="T41" s="160" t="s">
        <v>180</v>
      </c>
      <c r="U41" s="160">
        <v>0</v>
      </c>
      <c r="V41" s="160">
        <f>ROUND(E41*U41,2)</f>
        <v>0</v>
      </c>
      <c r="W41" s="160"/>
      <c r="X41" s="160" t="s">
        <v>140</v>
      </c>
      <c r="Y41" s="150"/>
      <c r="Z41" s="150"/>
      <c r="AA41" s="150"/>
      <c r="AB41" s="150"/>
      <c r="AC41" s="150"/>
      <c r="AD41" s="150"/>
      <c r="AE41" s="150"/>
      <c r="AF41" s="150"/>
      <c r="AG41" s="150" t="s">
        <v>141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x14ac:dyDescent="0.25">
      <c r="A42" s="165" t="s">
        <v>134</v>
      </c>
      <c r="B42" s="166" t="s">
        <v>63</v>
      </c>
      <c r="C42" s="186" t="s">
        <v>64</v>
      </c>
      <c r="D42" s="167"/>
      <c r="E42" s="168"/>
      <c r="F42" s="169"/>
      <c r="G42" s="170">
        <f>SUMIF(AG43:AG77,"&lt;&gt;NOR",G43:G77)</f>
        <v>0</v>
      </c>
      <c r="H42" s="164"/>
      <c r="I42" s="164">
        <f>SUM(I43:I77)</f>
        <v>0</v>
      </c>
      <c r="J42" s="164"/>
      <c r="K42" s="164">
        <f>SUM(K43:K77)</f>
        <v>0</v>
      </c>
      <c r="L42" s="164"/>
      <c r="M42" s="164">
        <f>SUM(M43:M77)</f>
        <v>0</v>
      </c>
      <c r="N42" s="164"/>
      <c r="O42" s="164">
        <f>SUM(O43:O77)</f>
        <v>89.350000000000009</v>
      </c>
      <c r="P42" s="164"/>
      <c r="Q42" s="164">
        <f>SUM(Q43:Q77)</f>
        <v>3.84</v>
      </c>
      <c r="R42" s="164"/>
      <c r="S42" s="164"/>
      <c r="T42" s="164"/>
      <c r="U42" s="164"/>
      <c r="V42" s="164">
        <f>SUM(V43:V77)</f>
        <v>1731.3100000000002</v>
      </c>
      <c r="W42" s="164"/>
      <c r="X42" s="164"/>
      <c r="AG42" t="s">
        <v>135</v>
      </c>
    </row>
    <row r="43" spans="1:60" ht="20.399999999999999" outlineLevel="1" x14ac:dyDescent="0.25">
      <c r="A43" s="171">
        <v>14</v>
      </c>
      <c r="B43" s="172" t="s">
        <v>181</v>
      </c>
      <c r="C43" s="187" t="s">
        <v>182</v>
      </c>
      <c r="D43" s="173" t="s">
        <v>183</v>
      </c>
      <c r="E43" s="174">
        <v>0.31931999999999999</v>
      </c>
      <c r="F43" s="175"/>
      <c r="G43" s="176">
        <f>ROUND(E43*F43,2)</f>
        <v>0</v>
      </c>
      <c r="H43" s="161"/>
      <c r="I43" s="160">
        <f>ROUND(E43*H43,2)</f>
        <v>0</v>
      </c>
      <c r="J43" s="161"/>
      <c r="K43" s="160">
        <f>ROUND(E43*J43,2)</f>
        <v>0</v>
      </c>
      <c r="L43" s="160">
        <v>21</v>
      </c>
      <c r="M43" s="160">
        <f>G43*(1+L43/100)</f>
        <v>0</v>
      </c>
      <c r="N43" s="160">
        <v>0</v>
      </c>
      <c r="O43" s="160">
        <f>ROUND(E43*N43,2)</f>
        <v>0</v>
      </c>
      <c r="P43" s="160">
        <v>0</v>
      </c>
      <c r="Q43" s="160">
        <f>ROUND(E43*P43,2)</f>
        <v>0</v>
      </c>
      <c r="R43" s="160"/>
      <c r="S43" s="160" t="s">
        <v>146</v>
      </c>
      <c r="T43" s="160" t="s">
        <v>180</v>
      </c>
      <c r="U43" s="160">
        <v>0</v>
      </c>
      <c r="V43" s="160">
        <f>ROUND(E43*U43,2)</f>
        <v>0</v>
      </c>
      <c r="W43" s="160"/>
      <c r="X43" s="160" t="s">
        <v>140</v>
      </c>
      <c r="Y43" s="150"/>
      <c r="Z43" s="150"/>
      <c r="AA43" s="150"/>
      <c r="AB43" s="150"/>
      <c r="AC43" s="150"/>
      <c r="AD43" s="150"/>
      <c r="AE43" s="150"/>
      <c r="AF43" s="150"/>
      <c r="AG43" s="150" t="s">
        <v>141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57"/>
      <c r="B44" s="158"/>
      <c r="C44" s="188" t="s">
        <v>184</v>
      </c>
      <c r="D44" s="162"/>
      <c r="E44" s="163">
        <v>0.31931999999999999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0"/>
      <c r="Z44" s="150"/>
      <c r="AA44" s="150"/>
      <c r="AB44" s="150"/>
      <c r="AC44" s="150"/>
      <c r="AD44" s="150"/>
      <c r="AE44" s="150"/>
      <c r="AF44" s="150"/>
      <c r="AG44" s="150" t="s">
        <v>143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71">
        <v>15</v>
      </c>
      <c r="B45" s="172" t="s">
        <v>185</v>
      </c>
      <c r="C45" s="187" t="s">
        <v>186</v>
      </c>
      <c r="D45" s="173" t="s">
        <v>187</v>
      </c>
      <c r="E45" s="174">
        <v>2.56541</v>
      </c>
      <c r="F45" s="175"/>
      <c r="G45" s="176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21</v>
      </c>
      <c r="M45" s="160">
        <f>G45*(1+L45/100)</f>
        <v>0</v>
      </c>
      <c r="N45" s="160">
        <v>1</v>
      </c>
      <c r="O45" s="160">
        <f>ROUND(E45*N45,2)</f>
        <v>2.57</v>
      </c>
      <c r="P45" s="160">
        <v>0</v>
      </c>
      <c r="Q45" s="160">
        <f>ROUND(E45*P45,2)</f>
        <v>0</v>
      </c>
      <c r="R45" s="160" t="s">
        <v>188</v>
      </c>
      <c r="S45" s="160" t="s">
        <v>139</v>
      </c>
      <c r="T45" s="160" t="s">
        <v>139</v>
      </c>
      <c r="U45" s="160">
        <v>0</v>
      </c>
      <c r="V45" s="160">
        <f>ROUND(E45*U45,2)</f>
        <v>0</v>
      </c>
      <c r="W45" s="160"/>
      <c r="X45" s="160" t="s">
        <v>189</v>
      </c>
      <c r="Y45" s="150"/>
      <c r="Z45" s="150"/>
      <c r="AA45" s="150"/>
      <c r="AB45" s="150"/>
      <c r="AC45" s="150"/>
      <c r="AD45" s="150"/>
      <c r="AE45" s="150"/>
      <c r="AF45" s="150"/>
      <c r="AG45" s="150" t="s">
        <v>190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57"/>
      <c r="B46" s="158"/>
      <c r="C46" s="188" t="s">
        <v>191</v>
      </c>
      <c r="D46" s="162"/>
      <c r="E46" s="163">
        <v>2.56541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143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78">
        <v>16</v>
      </c>
      <c r="B47" s="179" t="s">
        <v>192</v>
      </c>
      <c r="C47" s="189" t="s">
        <v>193</v>
      </c>
      <c r="D47" s="180" t="s">
        <v>194</v>
      </c>
      <c r="E47" s="181">
        <v>2</v>
      </c>
      <c r="F47" s="182"/>
      <c r="G47" s="183">
        <f>ROUND(E47*F47,2)</f>
        <v>0</v>
      </c>
      <c r="H47" s="161"/>
      <c r="I47" s="160">
        <f>ROUND(E47*H47,2)</f>
        <v>0</v>
      </c>
      <c r="J47" s="161"/>
      <c r="K47" s="160">
        <f>ROUND(E47*J47,2)</f>
        <v>0</v>
      </c>
      <c r="L47" s="160">
        <v>21</v>
      </c>
      <c r="M47" s="160">
        <f>G47*(1+L47/100)</f>
        <v>0</v>
      </c>
      <c r="N47" s="160">
        <v>0</v>
      </c>
      <c r="O47" s="160">
        <f>ROUND(E47*N47,2)</f>
        <v>0</v>
      </c>
      <c r="P47" s="160">
        <v>0</v>
      </c>
      <c r="Q47" s="160">
        <f>ROUND(E47*P47,2)</f>
        <v>0</v>
      </c>
      <c r="R47" s="160"/>
      <c r="S47" s="160" t="s">
        <v>146</v>
      </c>
      <c r="T47" s="160" t="s">
        <v>180</v>
      </c>
      <c r="U47" s="160">
        <v>0</v>
      </c>
      <c r="V47" s="160">
        <f>ROUND(E47*U47,2)</f>
        <v>0</v>
      </c>
      <c r="W47" s="160"/>
      <c r="X47" s="160" t="s">
        <v>189</v>
      </c>
      <c r="Y47" s="150"/>
      <c r="Z47" s="150"/>
      <c r="AA47" s="150"/>
      <c r="AB47" s="150"/>
      <c r="AC47" s="150"/>
      <c r="AD47" s="150"/>
      <c r="AE47" s="150"/>
      <c r="AF47" s="150"/>
      <c r="AG47" s="150" t="s">
        <v>190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71">
        <v>17</v>
      </c>
      <c r="B48" s="172" t="s">
        <v>195</v>
      </c>
      <c r="C48" s="187" t="s">
        <v>196</v>
      </c>
      <c r="D48" s="173" t="s">
        <v>138</v>
      </c>
      <c r="E48" s="174">
        <v>279</v>
      </c>
      <c r="F48" s="175"/>
      <c r="G48" s="176">
        <f>ROUND(E48*F48,2)</f>
        <v>0</v>
      </c>
      <c r="H48" s="161"/>
      <c r="I48" s="160">
        <f>ROUND(E48*H48,2)</f>
        <v>0</v>
      </c>
      <c r="J48" s="161"/>
      <c r="K48" s="160">
        <f>ROUND(E48*J48,2)</f>
        <v>0</v>
      </c>
      <c r="L48" s="160">
        <v>21</v>
      </c>
      <c r="M48" s="160">
        <f>G48*(1+L48/100)</f>
        <v>0</v>
      </c>
      <c r="N48" s="160">
        <v>8.0170000000000005E-2</v>
      </c>
      <c r="O48" s="160">
        <f>ROUND(E48*N48,2)</f>
        <v>22.37</v>
      </c>
      <c r="P48" s="160">
        <v>0</v>
      </c>
      <c r="Q48" s="160">
        <f>ROUND(E48*P48,2)</f>
        <v>0</v>
      </c>
      <c r="R48" s="160"/>
      <c r="S48" s="160" t="s">
        <v>139</v>
      </c>
      <c r="T48" s="160" t="s">
        <v>139</v>
      </c>
      <c r="U48" s="160">
        <v>2.56</v>
      </c>
      <c r="V48" s="160">
        <f>ROUND(E48*U48,2)</f>
        <v>714.24</v>
      </c>
      <c r="W48" s="160"/>
      <c r="X48" s="160" t="s">
        <v>140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141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57"/>
      <c r="B49" s="158"/>
      <c r="C49" s="251" t="s">
        <v>197</v>
      </c>
      <c r="D49" s="252"/>
      <c r="E49" s="252"/>
      <c r="F49" s="252"/>
      <c r="G49" s="252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/>
      <c r="AG49" s="150" t="s">
        <v>152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77" t="str">
        <f>C49</f>
        <v>Včetně vyčištění vrtu, dodání a výrobu cementové zálivky, sestavení mikropiloty, veškeré úpravy po injektování.</v>
      </c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57"/>
      <c r="B50" s="158"/>
      <c r="C50" s="188" t="s">
        <v>198</v>
      </c>
      <c r="D50" s="162"/>
      <c r="E50" s="163">
        <v>279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/>
      <c r="AG50" s="150" t="s">
        <v>143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78">
        <v>18</v>
      </c>
      <c r="B51" s="179" t="s">
        <v>199</v>
      </c>
      <c r="C51" s="189" t="s">
        <v>200</v>
      </c>
      <c r="D51" s="180" t="s">
        <v>201</v>
      </c>
      <c r="E51" s="181">
        <v>31</v>
      </c>
      <c r="F51" s="182"/>
      <c r="G51" s="183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21</v>
      </c>
      <c r="M51" s="160">
        <f>G51*(1+L51/100)</f>
        <v>0</v>
      </c>
      <c r="N51" s="160">
        <v>2.7E-2</v>
      </c>
      <c r="O51" s="160">
        <f>ROUND(E51*N51,2)</f>
        <v>0.84</v>
      </c>
      <c r="P51" s="160">
        <v>0</v>
      </c>
      <c r="Q51" s="160">
        <f>ROUND(E51*P51,2)</f>
        <v>0</v>
      </c>
      <c r="R51" s="160"/>
      <c r="S51" s="160" t="s">
        <v>139</v>
      </c>
      <c r="T51" s="160" t="s">
        <v>139</v>
      </c>
      <c r="U51" s="160">
        <v>4.3499999999999996</v>
      </c>
      <c r="V51" s="160">
        <f>ROUND(E51*U51,2)</f>
        <v>134.85</v>
      </c>
      <c r="W51" s="160"/>
      <c r="X51" s="160" t="s">
        <v>140</v>
      </c>
      <c r="Y51" s="150"/>
      <c r="Z51" s="150"/>
      <c r="AA51" s="150"/>
      <c r="AB51" s="150"/>
      <c r="AC51" s="150"/>
      <c r="AD51" s="150"/>
      <c r="AE51" s="150"/>
      <c r="AF51" s="150"/>
      <c r="AG51" s="150" t="s">
        <v>141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78">
        <v>19</v>
      </c>
      <c r="B52" s="179" t="s">
        <v>202</v>
      </c>
      <c r="C52" s="189" t="s">
        <v>203</v>
      </c>
      <c r="D52" s="180" t="s">
        <v>204</v>
      </c>
      <c r="E52" s="181">
        <v>48</v>
      </c>
      <c r="F52" s="182"/>
      <c r="G52" s="183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21</v>
      </c>
      <c r="M52" s="160">
        <f>G52*(1+L52/100)</f>
        <v>0</v>
      </c>
      <c r="N52" s="160">
        <v>1E-4</v>
      </c>
      <c r="O52" s="160">
        <f>ROUND(E52*N52,2)</f>
        <v>0</v>
      </c>
      <c r="P52" s="160">
        <v>0</v>
      </c>
      <c r="Q52" s="160">
        <f>ROUND(E52*P52,2)</f>
        <v>0</v>
      </c>
      <c r="R52" s="160"/>
      <c r="S52" s="160" t="s">
        <v>139</v>
      </c>
      <c r="T52" s="160" t="s">
        <v>139</v>
      </c>
      <c r="U52" s="160">
        <v>5.4</v>
      </c>
      <c r="V52" s="160">
        <f>ROUND(E52*U52,2)</f>
        <v>259.2</v>
      </c>
      <c r="W52" s="160"/>
      <c r="X52" s="160" t="s">
        <v>140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141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178">
        <v>20</v>
      </c>
      <c r="B53" s="179" t="s">
        <v>205</v>
      </c>
      <c r="C53" s="189" t="s">
        <v>206</v>
      </c>
      <c r="D53" s="180" t="s">
        <v>204</v>
      </c>
      <c r="E53" s="181">
        <v>48</v>
      </c>
      <c r="F53" s="182"/>
      <c r="G53" s="183">
        <f>ROUND(E53*F53,2)</f>
        <v>0</v>
      </c>
      <c r="H53" s="161"/>
      <c r="I53" s="160">
        <f>ROUND(E53*H53,2)</f>
        <v>0</v>
      </c>
      <c r="J53" s="161"/>
      <c r="K53" s="160">
        <f>ROUND(E53*J53,2)</f>
        <v>0</v>
      </c>
      <c r="L53" s="160">
        <v>21</v>
      </c>
      <c r="M53" s="160">
        <f>G53*(1+L53/100)</f>
        <v>0</v>
      </c>
      <c r="N53" s="160">
        <v>0</v>
      </c>
      <c r="O53" s="160">
        <f>ROUND(E53*N53,2)</f>
        <v>0</v>
      </c>
      <c r="P53" s="160">
        <v>0</v>
      </c>
      <c r="Q53" s="160">
        <f>ROUND(E53*P53,2)</f>
        <v>0</v>
      </c>
      <c r="R53" s="160"/>
      <c r="S53" s="160" t="s">
        <v>139</v>
      </c>
      <c r="T53" s="160" t="s">
        <v>139</v>
      </c>
      <c r="U53" s="160">
        <v>1.26</v>
      </c>
      <c r="V53" s="160">
        <f>ROUND(E53*U53,2)</f>
        <v>60.48</v>
      </c>
      <c r="W53" s="160"/>
      <c r="X53" s="160" t="s">
        <v>140</v>
      </c>
      <c r="Y53" s="150"/>
      <c r="Z53" s="150"/>
      <c r="AA53" s="150"/>
      <c r="AB53" s="150"/>
      <c r="AC53" s="150"/>
      <c r="AD53" s="150"/>
      <c r="AE53" s="150"/>
      <c r="AF53" s="150"/>
      <c r="AG53" s="150" t="s">
        <v>141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0.399999999999999" outlineLevel="1" x14ac:dyDescent="0.25">
      <c r="A54" s="171">
        <v>21</v>
      </c>
      <c r="B54" s="172" t="s">
        <v>207</v>
      </c>
      <c r="C54" s="187" t="s">
        <v>208</v>
      </c>
      <c r="D54" s="173" t="s">
        <v>150</v>
      </c>
      <c r="E54" s="174">
        <v>2.0112000000000001</v>
      </c>
      <c r="F54" s="175"/>
      <c r="G54" s="176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21</v>
      </c>
      <c r="M54" s="160">
        <f>G54*(1+L54/100)</f>
        <v>0</v>
      </c>
      <c r="N54" s="160">
        <v>2.5249999999999999</v>
      </c>
      <c r="O54" s="160">
        <f>ROUND(E54*N54,2)</f>
        <v>5.08</v>
      </c>
      <c r="P54" s="160">
        <v>0</v>
      </c>
      <c r="Q54" s="160">
        <f>ROUND(E54*P54,2)</f>
        <v>0</v>
      </c>
      <c r="R54" s="160"/>
      <c r="S54" s="160" t="s">
        <v>139</v>
      </c>
      <c r="T54" s="160" t="s">
        <v>139</v>
      </c>
      <c r="U54" s="160">
        <v>0.48</v>
      </c>
      <c r="V54" s="160">
        <f>ROUND(E54*U54,2)</f>
        <v>0.97</v>
      </c>
      <c r="W54" s="160"/>
      <c r="X54" s="160" t="s">
        <v>140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141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57"/>
      <c r="B55" s="158"/>
      <c r="C55" s="188" t="s">
        <v>209</v>
      </c>
      <c r="D55" s="162"/>
      <c r="E55" s="163">
        <v>2.0112000000000001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0"/>
      <c r="Z55" s="150"/>
      <c r="AA55" s="150"/>
      <c r="AB55" s="150"/>
      <c r="AC55" s="150"/>
      <c r="AD55" s="150"/>
      <c r="AE55" s="150"/>
      <c r="AF55" s="150"/>
      <c r="AG55" s="150" t="s">
        <v>143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71">
        <v>22</v>
      </c>
      <c r="B56" s="172" t="s">
        <v>210</v>
      </c>
      <c r="C56" s="187" t="s">
        <v>211</v>
      </c>
      <c r="D56" s="173" t="s">
        <v>150</v>
      </c>
      <c r="E56" s="174">
        <v>18.855</v>
      </c>
      <c r="F56" s="175"/>
      <c r="G56" s="176">
        <f>ROUND(E56*F56,2)</f>
        <v>0</v>
      </c>
      <c r="H56" s="161"/>
      <c r="I56" s="160">
        <f>ROUND(E56*H56,2)</f>
        <v>0</v>
      </c>
      <c r="J56" s="161"/>
      <c r="K56" s="160">
        <f>ROUND(E56*J56,2)</f>
        <v>0</v>
      </c>
      <c r="L56" s="160">
        <v>21</v>
      </c>
      <c r="M56" s="160">
        <f>G56*(1+L56/100)</f>
        <v>0</v>
      </c>
      <c r="N56" s="160">
        <v>2.5249999999999999</v>
      </c>
      <c r="O56" s="160">
        <f>ROUND(E56*N56,2)</f>
        <v>47.61</v>
      </c>
      <c r="P56" s="160">
        <v>0</v>
      </c>
      <c r="Q56" s="160">
        <f>ROUND(E56*P56,2)</f>
        <v>0</v>
      </c>
      <c r="R56" s="160"/>
      <c r="S56" s="160" t="s">
        <v>139</v>
      </c>
      <c r="T56" s="160" t="s">
        <v>180</v>
      </c>
      <c r="U56" s="160">
        <v>0.48</v>
      </c>
      <c r="V56" s="160">
        <f>ROUND(E56*U56,2)</f>
        <v>9.0500000000000007</v>
      </c>
      <c r="W56" s="160"/>
      <c r="X56" s="160" t="s">
        <v>140</v>
      </c>
      <c r="Y56" s="150"/>
      <c r="Z56" s="150"/>
      <c r="AA56" s="150"/>
      <c r="AB56" s="150"/>
      <c r="AC56" s="150"/>
      <c r="AD56" s="150"/>
      <c r="AE56" s="150"/>
      <c r="AF56" s="150"/>
      <c r="AG56" s="150" t="s">
        <v>141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57"/>
      <c r="B57" s="158"/>
      <c r="C57" s="188" t="s">
        <v>212</v>
      </c>
      <c r="D57" s="162"/>
      <c r="E57" s="163">
        <v>18.855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0"/>
      <c r="Z57" s="150"/>
      <c r="AA57" s="150"/>
      <c r="AB57" s="150"/>
      <c r="AC57" s="150"/>
      <c r="AD57" s="150"/>
      <c r="AE57" s="150"/>
      <c r="AF57" s="150"/>
      <c r="AG57" s="150" t="s">
        <v>143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71">
        <v>23</v>
      </c>
      <c r="B58" s="172" t="s">
        <v>213</v>
      </c>
      <c r="C58" s="187" t="s">
        <v>214</v>
      </c>
      <c r="D58" s="173" t="s">
        <v>187</v>
      </c>
      <c r="E58" s="174">
        <v>1.8648</v>
      </c>
      <c r="F58" s="175"/>
      <c r="G58" s="176">
        <f>ROUND(E58*F58,2)</f>
        <v>0</v>
      </c>
      <c r="H58" s="161"/>
      <c r="I58" s="160">
        <f>ROUND(E58*H58,2)</f>
        <v>0</v>
      </c>
      <c r="J58" s="161"/>
      <c r="K58" s="160">
        <f>ROUND(E58*J58,2)</f>
        <v>0</v>
      </c>
      <c r="L58" s="160">
        <v>21</v>
      </c>
      <c r="M58" s="160">
        <f>G58*(1+L58/100)</f>
        <v>0</v>
      </c>
      <c r="N58" s="160">
        <v>1.00349</v>
      </c>
      <c r="O58" s="160">
        <f>ROUND(E58*N58,2)</f>
        <v>1.87</v>
      </c>
      <c r="P58" s="160">
        <v>0</v>
      </c>
      <c r="Q58" s="160">
        <f>ROUND(E58*P58,2)</f>
        <v>0</v>
      </c>
      <c r="R58" s="160"/>
      <c r="S58" s="160" t="s">
        <v>139</v>
      </c>
      <c r="T58" s="160" t="s">
        <v>139</v>
      </c>
      <c r="U58" s="160">
        <v>41.496000000000002</v>
      </c>
      <c r="V58" s="160">
        <f>ROUND(E58*U58,2)</f>
        <v>77.38</v>
      </c>
      <c r="W58" s="160"/>
      <c r="X58" s="160" t="s">
        <v>140</v>
      </c>
      <c r="Y58" s="150"/>
      <c r="Z58" s="150"/>
      <c r="AA58" s="150"/>
      <c r="AB58" s="150"/>
      <c r="AC58" s="150"/>
      <c r="AD58" s="150"/>
      <c r="AE58" s="150"/>
      <c r="AF58" s="150"/>
      <c r="AG58" s="150" t="s">
        <v>141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7"/>
      <c r="B59" s="158"/>
      <c r="C59" s="188" t="s">
        <v>215</v>
      </c>
      <c r="D59" s="162"/>
      <c r="E59" s="163">
        <v>1.8648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143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71">
        <v>24</v>
      </c>
      <c r="B60" s="172" t="s">
        <v>216</v>
      </c>
      <c r="C60" s="187" t="s">
        <v>217</v>
      </c>
      <c r="D60" s="173" t="s">
        <v>187</v>
      </c>
      <c r="E60" s="174">
        <v>0.38540999999999997</v>
      </c>
      <c r="F60" s="175"/>
      <c r="G60" s="176">
        <f>ROUND(E60*F60,2)</f>
        <v>0</v>
      </c>
      <c r="H60" s="161"/>
      <c r="I60" s="160">
        <f>ROUND(E60*H60,2)</f>
        <v>0</v>
      </c>
      <c r="J60" s="161"/>
      <c r="K60" s="160">
        <f>ROUND(E60*J60,2)</f>
        <v>0</v>
      </c>
      <c r="L60" s="160">
        <v>21</v>
      </c>
      <c r="M60" s="160">
        <f>G60*(1+L60/100)</f>
        <v>0</v>
      </c>
      <c r="N60" s="160">
        <v>1.0085200000000001</v>
      </c>
      <c r="O60" s="160">
        <f>ROUND(E60*N60,2)</f>
        <v>0.39</v>
      </c>
      <c r="P60" s="160">
        <v>0</v>
      </c>
      <c r="Q60" s="160">
        <f>ROUND(E60*P60,2)</f>
        <v>0</v>
      </c>
      <c r="R60" s="160"/>
      <c r="S60" s="160" t="s">
        <v>139</v>
      </c>
      <c r="T60" s="160" t="s">
        <v>139</v>
      </c>
      <c r="U60" s="160">
        <v>20.53</v>
      </c>
      <c r="V60" s="160">
        <f>ROUND(E60*U60,2)</f>
        <v>7.91</v>
      </c>
      <c r="W60" s="160"/>
      <c r="X60" s="160" t="s">
        <v>140</v>
      </c>
      <c r="Y60" s="150"/>
      <c r="Z60" s="150"/>
      <c r="AA60" s="150"/>
      <c r="AB60" s="150"/>
      <c r="AC60" s="150"/>
      <c r="AD60" s="150"/>
      <c r="AE60" s="150"/>
      <c r="AF60" s="150"/>
      <c r="AG60" s="150" t="s">
        <v>141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57"/>
      <c r="B61" s="158"/>
      <c r="C61" s="188" t="s">
        <v>218</v>
      </c>
      <c r="D61" s="162"/>
      <c r="E61" s="163">
        <v>0.18881000000000001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0"/>
      <c r="Z61" s="150"/>
      <c r="AA61" s="150"/>
      <c r="AB61" s="150"/>
      <c r="AC61" s="150"/>
      <c r="AD61" s="150"/>
      <c r="AE61" s="150"/>
      <c r="AF61" s="150"/>
      <c r="AG61" s="150" t="s">
        <v>143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57"/>
      <c r="B62" s="158"/>
      <c r="C62" s="188" t="s">
        <v>219</v>
      </c>
      <c r="D62" s="162"/>
      <c r="E62" s="163">
        <v>0.1966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/>
      <c r="AG62" s="150" t="s">
        <v>143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71">
        <v>25</v>
      </c>
      <c r="B63" s="172" t="s">
        <v>220</v>
      </c>
      <c r="C63" s="187" t="s">
        <v>221</v>
      </c>
      <c r="D63" s="173" t="s">
        <v>222</v>
      </c>
      <c r="E63" s="174">
        <v>26.14</v>
      </c>
      <c r="F63" s="175"/>
      <c r="G63" s="176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21</v>
      </c>
      <c r="M63" s="160">
        <f>G63*(1+L63/100)</f>
        <v>0</v>
      </c>
      <c r="N63" s="160">
        <v>0</v>
      </c>
      <c r="O63" s="160">
        <f>ROUND(E63*N63,2)</f>
        <v>0</v>
      </c>
      <c r="P63" s="160">
        <v>0</v>
      </c>
      <c r="Q63" s="160">
        <f>ROUND(E63*P63,2)</f>
        <v>0</v>
      </c>
      <c r="R63" s="160"/>
      <c r="S63" s="160" t="s">
        <v>139</v>
      </c>
      <c r="T63" s="160" t="s">
        <v>139</v>
      </c>
      <c r="U63" s="160">
        <v>1.05</v>
      </c>
      <c r="V63" s="160">
        <f>ROUND(E63*U63,2)</f>
        <v>27.45</v>
      </c>
      <c r="W63" s="160"/>
      <c r="X63" s="160" t="s">
        <v>140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141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57"/>
      <c r="B64" s="158"/>
      <c r="C64" s="188" t="s">
        <v>223</v>
      </c>
      <c r="D64" s="162"/>
      <c r="E64" s="163">
        <v>26.14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143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71">
        <v>26</v>
      </c>
      <c r="B65" s="172" t="s">
        <v>224</v>
      </c>
      <c r="C65" s="187" t="s">
        <v>225</v>
      </c>
      <c r="D65" s="173" t="s">
        <v>222</v>
      </c>
      <c r="E65" s="174">
        <v>29.89</v>
      </c>
      <c r="F65" s="175"/>
      <c r="G65" s="176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21</v>
      </c>
      <c r="M65" s="160">
        <f>G65*(1+L65/100)</f>
        <v>0</v>
      </c>
      <c r="N65" s="160">
        <v>0</v>
      </c>
      <c r="O65" s="160">
        <f>ROUND(E65*N65,2)</f>
        <v>0</v>
      </c>
      <c r="P65" s="160">
        <v>0</v>
      </c>
      <c r="Q65" s="160">
        <f>ROUND(E65*P65,2)</f>
        <v>0</v>
      </c>
      <c r="R65" s="160"/>
      <c r="S65" s="160" t="s">
        <v>139</v>
      </c>
      <c r="T65" s="160" t="s">
        <v>139</v>
      </c>
      <c r="U65" s="160">
        <v>0.32</v>
      </c>
      <c r="V65" s="160">
        <f>ROUND(E65*U65,2)</f>
        <v>9.56</v>
      </c>
      <c r="W65" s="160"/>
      <c r="X65" s="160" t="s">
        <v>140</v>
      </c>
      <c r="Y65" s="150"/>
      <c r="Z65" s="150"/>
      <c r="AA65" s="150"/>
      <c r="AB65" s="150"/>
      <c r="AC65" s="150"/>
      <c r="AD65" s="150"/>
      <c r="AE65" s="150"/>
      <c r="AF65" s="150"/>
      <c r="AG65" s="150" t="s">
        <v>141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57"/>
      <c r="B66" s="158"/>
      <c r="C66" s="251" t="s">
        <v>226</v>
      </c>
      <c r="D66" s="252"/>
      <c r="E66" s="252"/>
      <c r="F66" s="252"/>
      <c r="G66" s="252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0"/>
      <c r="Z66" s="150"/>
      <c r="AA66" s="150"/>
      <c r="AB66" s="150"/>
      <c r="AC66" s="150"/>
      <c r="AD66" s="150"/>
      <c r="AE66" s="150"/>
      <c r="AF66" s="150"/>
      <c r="AG66" s="150" t="s">
        <v>152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57"/>
      <c r="B67" s="158"/>
      <c r="C67" s="188" t="s">
        <v>223</v>
      </c>
      <c r="D67" s="162"/>
      <c r="E67" s="163">
        <v>26.14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0"/>
      <c r="Z67" s="150"/>
      <c r="AA67" s="150"/>
      <c r="AB67" s="150"/>
      <c r="AC67" s="150"/>
      <c r="AD67" s="150"/>
      <c r="AE67" s="150"/>
      <c r="AF67" s="150"/>
      <c r="AG67" s="150" t="s">
        <v>143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157"/>
      <c r="B68" s="158"/>
      <c r="C68" s="188" t="s">
        <v>227</v>
      </c>
      <c r="D68" s="162"/>
      <c r="E68" s="163">
        <v>3.75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/>
      <c r="AG68" s="150" t="s">
        <v>143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71">
        <v>27</v>
      </c>
      <c r="B69" s="172" t="s">
        <v>228</v>
      </c>
      <c r="C69" s="187" t="s">
        <v>229</v>
      </c>
      <c r="D69" s="173" t="s">
        <v>138</v>
      </c>
      <c r="E69" s="174">
        <v>72.5</v>
      </c>
      <c r="F69" s="175"/>
      <c r="G69" s="176">
        <f>ROUND(E69*F69,2)</f>
        <v>0</v>
      </c>
      <c r="H69" s="161"/>
      <c r="I69" s="160">
        <f>ROUND(E69*H69,2)</f>
        <v>0</v>
      </c>
      <c r="J69" s="161"/>
      <c r="K69" s="160">
        <f>ROUND(E69*J69,2)</f>
        <v>0</v>
      </c>
      <c r="L69" s="160">
        <v>21</v>
      </c>
      <c r="M69" s="160">
        <f>G69*(1+L69/100)</f>
        <v>0</v>
      </c>
      <c r="N69" s="160">
        <v>0</v>
      </c>
      <c r="O69" s="160">
        <f>ROUND(E69*N69,2)</f>
        <v>0</v>
      </c>
      <c r="P69" s="160">
        <v>0</v>
      </c>
      <c r="Q69" s="160">
        <f>ROUND(E69*P69,2)</f>
        <v>0</v>
      </c>
      <c r="R69" s="160"/>
      <c r="S69" s="160" t="s">
        <v>139</v>
      </c>
      <c r="T69" s="160" t="s">
        <v>139</v>
      </c>
      <c r="U69" s="160">
        <v>1.59</v>
      </c>
      <c r="V69" s="160">
        <f>ROUND(E69*U69,2)</f>
        <v>115.28</v>
      </c>
      <c r="W69" s="160"/>
      <c r="X69" s="160" t="s">
        <v>140</v>
      </c>
      <c r="Y69" s="150"/>
      <c r="Z69" s="150"/>
      <c r="AA69" s="150"/>
      <c r="AB69" s="150"/>
      <c r="AC69" s="150"/>
      <c r="AD69" s="150"/>
      <c r="AE69" s="150"/>
      <c r="AF69" s="150"/>
      <c r="AG69" s="150" t="s">
        <v>141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57"/>
      <c r="B70" s="158"/>
      <c r="C70" s="188" t="s">
        <v>230</v>
      </c>
      <c r="D70" s="162"/>
      <c r="E70" s="163">
        <v>72.5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0"/>
      <c r="Z70" s="150"/>
      <c r="AA70" s="150"/>
      <c r="AB70" s="150"/>
      <c r="AC70" s="150"/>
      <c r="AD70" s="150"/>
      <c r="AE70" s="150"/>
      <c r="AF70" s="150"/>
      <c r="AG70" s="150" t="s">
        <v>143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71">
        <v>28</v>
      </c>
      <c r="B71" s="172" t="s">
        <v>231</v>
      </c>
      <c r="C71" s="187" t="s">
        <v>232</v>
      </c>
      <c r="D71" s="173" t="s">
        <v>187</v>
      </c>
      <c r="E71" s="174">
        <v>8</v>
      </c>
      <c r="F71" s="175"/>
      <c r="G71" s="176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21</v>
      </c>
      <c r="M71" s="160">
        <f>G71*(1+L71/100)</f>
        <v>0</v>
      </c>
      <c r="N71" s="160">
        <v>1.0711999999999999</v>
      </c>
      <c r="O71" s="160">
        <f>ROUND(E71*N71,2)</f>
        <v>8.57</v>
      </c>
      <c r="P71" s="160">
        <v>0</v>
      </c>
      <c r="Q71" s="160">
        <f>ROUND(E71*P71,2)</f>
        <v>0</v>
      </c>
      <c r="R71" s="160"/>
      <c r="S71" s="160" t="s">
        <v>139</v>
      </c>
      <c r="T71" s="160" t="s">
        <v>139</v>
      </c>
      <c r="U71" s="160">
        <v>0</v>
      </c>
      <c r="V71" s="160">
        <f>ROUND(E71*U71,2)</f>
        <v>0</v>
      </c>
      <c r="W71" s="160"/>
      <c r="X71" s="160" t="s">
        <v>140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141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57"/>
      <c r="B72" s="158"/>
      <c r="C72" s="188" t="s">
        <v>233</v>
      </c>
      <c r="D72" s="162"/>
      <c r="E72" s="163">
        <v>8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0"/>
      <c r="Z72" s="150"/>
      <c r="AA72" s="150"/>
      <c r="AB72" s="150"/>
      <c r="AC72" s="150"/>
      <c r="AD72" s="150"/>
      <c r="AE72" s="150"/>
      <c r="AF72" s="150"/>
      <c r="AG72" s="150" t="s">
        <v>143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71">
        <v>29</v>
      </c>
      <c r="B73" s="172" t="s">
        <v>234</v>
      </c>
      <c r="C73" s="187" t="s">
        <v>235</v>
      </c>
      <c r="D73" s="173" t="s">
        <v>138</v>
      </c>
      <c r="E73" s="174">
        <v>43.5</v>
      </c>
      <c r="F73" s="175"/>
      <c r="G73" s="176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21</v>
      </c>
      <c r="M73" s="160">
        <f>G73*(1+L73/100)</f>
        <v>0</v>
      </c>
      <c r="N73" s="160">
        <v>1.06E-3</v>
      </c>
      <c r="O73" s="160">
        <f>ROUND(E73*N73,2)</f>
        <v>0.05</v>
      </c>
      <c r="P73" s="160">
        <v>0</v>
      </c>
      <c r="Q73" s="160">
        <f>ROUND(E73*P73,2)</f>
        <v>0</v>
      </c>
      <c r="R73" s="160"/>
      <c r="S73" s="160" t="s">
        <v>146</v>
      </c>
      <c r="T73" s="160" t="s">
        <v>180</v>
      </c>
      <c r="U73" s="160">
        <v>1.04</v>
      </c>
      <c r="V73" s="160">
        <f>ROUND(E73*U73,2)</f>
        <v>45.24</v>
      </c>
      <c r="W73" s="160"/>
      <c r="X73" s="160" t="s">
        <v>140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141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ht="31.2" outlineLevel="1" x14ac:dyDescent="0.25">
      <c r="A74" s="157"/>
      <c r="B74" s="158"/>
      <c r="C74" s="251" t="s">
        <v>236</v>
      </c>
      <c r="D74" s="252"/>
      <c r="E74" s="252"/>
      <c r="F74" s="252"/>
      <c r="G74" s="252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0"/>
      <c r="Z74" s="150"/>
      <c r="AA74" s="150"/>
      <c r="AB74" s="150"/>
      <c r="AC74" s="150"/>
      <c r="AD74" s="150"/>
      <c r="AE74" s="150"/>
      <c r="AF74" s="150"/>
      <c r="AG74" s="150" t="s">
        <v>152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77" t="str">
        <f>C74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57"/>
      <c r="B75" s="158"/>
      <c r="C75" s="188" t="s">
        <v>237</v>
      </c>
      <c r="D75" s="162"/>
      <c r="E75" s="163">
        <v>43.5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/>
      <c r="AG75" s="150" t="s">
        <v>143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71">
        <v>30</v>
      </c>
      <c r="B76" s="172" t="s">
        <v>238</v>
      </c>
      <c r="C76" s="187" t="s">
        <v>239</v>
      </c>
      <c r="D76" s="173" t="s">
        <v>138</v>
      </c>
      <c r="E76" s="174">
        <v>43.5</v>
      </c>
      <c r="F76" s="175"/>
      <c r="G76" s="176">
        <f>ROUND(E76*F76,2)</f>
        <v>0</v>
      </c>
      <c r="H76" s="161"/>
      <c r="I76" s="160">
        <f>ROUND(E76*H76,2)</f>
        <v>0</v>
      </c>
      <c r="J76" s="161"/>
      <c r="K76" s="160">
        <f>ROUND(E76*J76,2)</f>
        <v>0</v>
      </c>
      <c r="L76" s="160">
        <v>21</v>
      </c>
      <c r="M76" s="160">
        <f>G76*(1+L76/100)</f>
        <v>0</v>
      </c>
      <c r="N76" s="160">
        <v>0</v>
      </c>
      <c r="O76" s="160">
        <f>ROUND(E76*N76,2)</f>
        <v>0</v>
      </c>
      <c r="P76" s="160">
        <v>8.831E-2</v>
      </c>
      <c r="Q76" s="160">
        <f>ROUND(E76*P76,2)</f>
        <v>3.84</v>
      </c>
      <c r="R76" s="160"/>
      <c r="S76" s="160" t="s">
        <v>139</v>
      </c>
      <c r="T76" s="160" t="s">
        <v>139</v>
      </c>
      <c r="U76" s="160">
        <v>6.2</v>
      </c>
      <c r="V76" s="160">
        <f>ROUND(E76*U76,2)</f>
        <v>269.7</v>
      </c>
      <c r="W76" s="160"/>
      <c r="X76" s="160" t="s">
        <v>140</v>
      </c>
      <c r="Y76" s="150"/>
      <c r="Z76" s="150"/>
      <c r="AA76" s="150"/>
      <c r="AB76" s="150"/>
      <c r="AC76" s="150"/>
      <c r="AD76" s="150"/>
      <c r="AE76" s="150"/>
      <c r="AF76" s="150"/>
      <c r="AG76" s="150" t="s">
        <v>141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57"/>
      <c r="B77" s="158"/>
      <c r="C77" s="188" t="s">
        <v>237</v>
      </c>
      <c r="D77" s="162"/>
      <c r="E77" s="163">
        <v>43.5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0"/>
      <c r="Z77" s="150"/>
      <c r="AA77" s="150"/>
      <c r="AB77" s="150"/>
      <c r="AC77" s="150"/>
      <c r="AD77" s="150"/>
      <c r="AE77" s="150"/>
      <c r="AF77" s="150"/>
      <c r="AG77" s="150" t="s">
        <v>143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x14ac:dyDescent="0.25">
      <c r="A78" s="165" t="s">
        <v>134</v>
      </c>
      <c r="B78" s="166" t="s">
        <v>65</v>
      </c>
      <c r="C78" s="186" t="s">
        <v>66</v>
      </c>
      <c r="D78" s="167"/>
      <c r="E78" s="168"/>
      <c r="F78" s="169"/>
      <c r="G78" s="170">
        <f>SUMIF(AG79:AG91,"&lt;&gt;NOR",G79:G91)</f>
        <v>0</v>
      </c>
      <c r="H78" s="164"/>
      <c r="I78" s="164">
        <f>SUM(I79:I91)</f>
        <v>0</v>
      </c>
      <c r="J78" s="164"/>
      <c r="K78" s="164">
        <f>SUM(K79:K91)</f>
        <v>0</v>
      </c>
      <c r="L78" s="164"/>
      <c r="M78" s="164">
        <f>SUM(M79:M91)</f>
        <v>0</v>
      </c>
      <c r="N78" s="164"/>
      <c r="O78" s="164">
        <f>SUM(O79:O91)</f>
        <v>24.269999999999996</v>
      </c>
      <c r="P78" s="164"/>
      <c r="Q78" s="164">
        <f>SUM(Q79:Q91)</f>
        <v>0</v>
      </c>
      <c r="R78" s="164"/>
      <c r="S78" s="164"/>
      <c r="T78" s="164"/>
      <c r="U78" s="164"/>
      <c r="V78" s="164">
        <f>SUM(V79:V91)</f>
        <v>1107.31</v>
      </c>
      <c r="W78" s="164"/>
      <c r="X78" s="164"/>
      <c r="AG78" t="s">
        <v>135</v>
      </c>
    </row>
    <row r="79" spans="1:60" ht="20.399999999999999" outlineLevel="1" x14ac:dyDescent="0.25">
      <c r="A79" s="171">
        <v>31</v>
      </c>
      <c r="B79" s="172" t="s">
        <v>240</v>
      </c>
      <c r="C79" s="187" t="s">
        <v>241</v>
      </c>
      <c r="D79" s="173" t="s">
        <v>222</v>
      </c>
      <c r="E79" s="174">
        <v>56.935000000000002</v>
      </c>
      <c r="F79" s="175"/>
      <c r="G79" s="176">
        <f>ROUND(E79*F79,2)</f>
        <v>0</v>
      </c>
      <c r="H79" s="161"/>
      <c r="I79" s="160">
        <f>ROUND(E79*H79,2)</f>
        <v>0</v>
      </c>
      <c r="J79" s="161"/>
      <c r="K79" s="160">
        <f>ROUND(E79*J79,2)</f>
        <v>0</v>
      </c>
      <c r="L79" s="160">
        <v>21</v>
      </c>
      <c r="M79" s="160">
        <f>G79*(1+L79/100)</f>
        <v>0</v>
      </c>
      <c r="N79" s="160">
        <v>0.26563999999999999</v>
      </c>
      <c r="O79" s="160">
        <f>ROUND(E79*N79,2)</f>
        <v>15.12</v>
      </c>
      <c r="P79" s="160">
        <v>0</v>
      </c>
      <c r="Q79" s="160">
        <f>ROUND(E79*P79,2)</f>
        <v>0</v>
      </c>
      <c r="R79" s="160"/>
      <c r="S79" s="160" t="s">
        <v>139</v>
      </c>
      <c r="T79" s="160" t="s">
        <v>139</v>
      </c>
      <c r="U79" s="160">
        <v>1.62</v>
      </c>
      <c r="V79" s="160">
        <f>ROUND(E79*U79,2)</f>
        <v>92.23</v>
      </c>
      <c r="W79" s="160"/>
      <c r="X79" s="160" t="s">
        <v>140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242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57"/>
      <c r="B80" s="158"/>
      <c r="C80" s="188" t="s">
        <v>243</v>
      </c>
      <c r="D80" s="162"/>
      <c r="E80" s="163">
        <v>56.935000000000002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0"/>
      <c r="Z80" s="150"/>
      <c r="AA80" s="150"/>
      <c r="AB80" s="150"/>
      <c r="AC80" s="150"/>
      <c r="AD80" s="150"/>
      <c r="AE80" s="150"/>
      <c r="AF80" s="150"/>
      <c r="AG80" s="150" t="s">
        <v>143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57"/>
      <c r="B81" s="158"/>
      <c r="C81" s="188" t="s">
        <v>244</v>
      </c>
      <c r="D81" s="162"/>
      <c r="E81" s="163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0"/>
      <c r="Z81" s="150"/>
      <c r="AA81" s="150"/>
      <c r="AB81" s="150"/>
      <c r="AC81" s="150"/>
      <c r="AD81" s="150"/>
      <c r="AE81" s="150"/>
      <c r="AF81" s="150"/>
      <c r="AG81" s="150" t="s">
        <v>143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71">
        <v>32</v>
      </c>
      <c r="B82" s="172" t="s">
        <v>245</v>
      </c>
      <c r="C82" s="187" t="s">
        <v>246</v>
      </c>
      <c r="D82" s="173" t="s">
        <v>138</v>
      </c>
      <c r="E82" s="174">
        <v>20</v>
      </c>
      <c r="F82" s="175"/>
      <c r="G82" s="176">
        <f>ROUND(E82*F82,2)</f>
        <v>0</v>
      </c>
      <c r="H82" s="161"/>
      <c r="I82" s="160">
        <f>ROUND(E82*H82,2)</f>
        <v>0</v>
      </c>
      <c r="J82" s="161"/>
      <c r="K82" s="160">
        <f>ROUND(E82*J82,2)</f>
        <v>0</v>
      </c>
      <c r="L82" s="160">
        <v>21</v>
      </c>
      <c r="M82" s="160">
        <f>G82*(1+L82/100)</f>
        <v>0</v>
      </c>
      <c r="N82" s="160">
        <v>6.4000000000000001E-2</v>
      </c>
      <c r="O82" s="160">
        <f>ROUND(E82*N82,2)</f>
        <v>1.28</v>
      </c>
      <c r="P82" s="160">
        <v>0</v>
      </c>
      <c r="Q82" s="160">
        <f>ROUND(E82*P82,2)</f>
        <v>0</v>
      </c>
      <c r="R82" s="160"/>
      <c r="S82" s="160" t="s">
        <v>139</v>
      </c>
      <c r="T82" s="160" t="s">
        <v>139</v>
      </c>
      <c r="U82" s="160">
        <v>0.63</v>
      </c>
      <c r="V82" s="160">
        <f>ROUND(E82*U82,2)</f>
        <v>12.6</v>
      </c>
      <c r="W82" s="160"/>
      <c r="X82" s="160" t="s">
        <v>140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242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5">
      <c r="A83" s="157"/>
      <c r="B83" s="158"/>
      <c r="C83" s="188" t="s">
        <v>247</v>
      </c>
      <c r="D83" s="162"/>
      <c r="E83" s="163">
        <v>20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0"/>
      <c r="Z83" s="150"/>
      <c r="AA83" s="150"/>
      <c r="AB83" s="150"/>
      <c r="AC83" s="150"/>
      <c r="AD83" s="150"/>
      <c r="AE83" s="150"/>
      <c r="AF83" s="150"/>
      <c r="AG83" s="150" t="s">
        <v>143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5">
      <c r="A84" s="171">
        <v>33</v>
      </c>
      <c r="B84" s="172" t="s">
        <v>248</v>
      </c>
      <c r="C84" s="187" t="s">
        <v>249</v>
      </c>
      <c r="D84" s="173" t="s">
        <v>222</v>
      </c>
      <c r="E84" s="174">
        <v>15</v>
      </c>
      <c r="F84" s="175"/>
      <c r="G84" s="176">
        <f>ROUND(E84*F84,2)</f>
        <v>0</v>
      </c>
      <c r="H84" s="161"/>
      <c r="I84" s="160">
        <f>ROUND(E84*H84,2)</f>
        <v>0</v>
      </c>
      <c r="J84" s="161"/>
      <c r="K84" s="160">
        <f>ROUND(E84*J84,2)</f>
        <v>0</v>
      </c>
      <c r="L84" s="160">
        <v>21</v>
      </c>
      <c r="M84" s="160">
        <f>G84*(1+L84/100)</f>
        <v>0</v>
      </c>
      <c r="N84" s="160">
        <v>0.15423999999999999</v>
      </c>
      <c r="O84" s="160">
        <f>ROUND(E84*N84,2)</f>
        <v>2.31</v>
      </c>
      <c r="P84" s="160">
        <v>0</v>
      </c>
      <c r="Q84" s="160">
        <f>ROUND(E84*P84,2)</f>
        <v>0</v>
      </c>
      <c r="R84" s="160"/>
      <c r="S84" s="160" t="s">
        <v>139</v>
      </c>
      <c r="T84" s="160" t="s">
        <v>139</v>
      </c>
      <c r="U84" s="160">
        <v>0.85</v>
      </c>
      <c r="V84" s="160">
        <f>ROUND(E84*U84,2)</f>
        <v>12.75</v>
      </c>
      <c r="W84" s="160"/>
      <c r="X84" s="160" t="s">
        <v>140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242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57"/>
      <c r="B85" s="158"/>
      <c r="C85" s="188" t="s">
        <v>250</v>
      </c>
      <c r="D85" s="162"/>
      <c r="E85" s="163">
        <v>15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143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ht="20.399999999999999" outlineLevel="1" x14ac:dyDescent="0.25">
      <c r="A86" s="171">
        <v>34</v>
      </c>
      <c r="B86" s="172" t="s">
        <v>251</v>
      </c>
      <c r="C86" s="187" t="s">
        <v>252</v>
      </c>
      <c r="D86" s="173" t="s">
        <v>138</v>
      </c>
      <c r="E86" s="174">
        <v>88</v>
      </c>
      <c r="F86" s="175"/>
      <c r="G86" s="176">
        <f>ROUND(E86*F86,2)</f>
        <v>0</v>
      </c>
      <c r="H86" s="161"/>
      <c r="I86" s="160">
        <f>ROUND(E86*H86,2)</f>
        <v>0</v>
      </c>
      <c r="J86" s="161"/>
      <c r="K86" s="160">
        <f>ROUND(E86*J86,2)</f>
        <v>0</v>
      </c>
      <c r="L86" s="160">
        <v>21</v>
      </c>
      <c r="M86" s="160">
        <f>G86*(1+L86/100)</f>
        <v>0</v>
      </c>
      <c r="N86" s="160">
        <v>1.014E-2</v>
      </c>
      <c r="O86" s="160">
        <f>ROUND(E86*N86,2)</f>
        <v>0.89</v>
      </c>
      <c r="P86" s="160">
        <v>0</v>
      </c>
      <c r="Q86" s="160">
        <f>ROUND(E86*P86,2)</f>
        <v>0</v>
      </c>
      <c r="R86" s="160"/>
      <c r="S86" s="160" t="s">
        <v>139</v>
      </c>
      <c r="T86" s="160" t="s">
        <v>139</v>
      </c>
      <c r="U86" s="160">
        <v>2.5</v>
      </c>
      <c r="V86" s="160">
        <f>ROUND(E86*U86,2)</f>
        <v>220</v>
      </c>
      <c r="W86" s="160"/>
      <c r="X86" s="160" t="s">
        <v>140</v>
      </c>
      <c r="Y86" s="150"/>
      <c r="Z86" s="150"/>
      <c r="AA86" s="150"/>
      <c r="AB86" s="150"/>
      <c r="AC86" s="150"/>
      <c r="AD86" s="150"/>
      <c r="AE86" s="150"/>
      <c r="AF86" s="150"/>
      <c r="AG86" s="150" t="s">
        <v>242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57"/>
      <c r="B87" s="158"/>
      <c r="C87" s="188" t="s">
        <v>253</v>
      </c>
      <c r="D87" s="162"/>
      <c r="E87" s="163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0"/>
      <c r="Z87" s="150"/>
      <c r="AA87" s="150"/>
      <c r="AB87" s="150"/>
      <c r="AC87" s="150"/>
      <c r="AD87" s="150"/>
      <c r="AE87" s="150"/>
      <c r="AF87" s="150"/>
      <c r="AG87" s="150" t="s">
        <v>143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57"/>
      <c r="B88" s="158"/>
      <c r="C88" s="188" t="s">
        <v>254</v>
      </c>
      <c r="D88" s="162"/>
      <c r="E88" s="163">
        <v>88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0"/>
      <c r="Z88" s="150"/>
      <c r="AA88" s="150"/>
      <c r="AB88" s="150"/>
      <c r="AC88" s="150"/>
      <c r="AD88" s="150"/>
      <c r="AE88" s="150"/>
      <c r="AF88" s="150"/>
      <c r="AG88" s="150" t="s">
        <v>143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ht="20.399999999999999" outlineLevel="1" x14ac:dyDescent="0.25">
      <c r="A89" s="171">
        <v>35</v>
      </c>
      <c r="B89" s="172" t="s">
        <v>255</v>
      </c>
      <c r="C89" s="187" t="s">
        <v>256</v>
      </c>
      <c r="D89" s="173" t="s">
        <v>138</v>
      </c>
      <c r="E89" s="174">
        <v>247.5</v>
      </c>
      <c r="F89" s="175"/>
      <c r="G89" s="176">
        <f>ROUND(E89*F89,2)</f>
        <v>0</v>
      </c>
      <c r="H89" s="161"/>
      <c r="I89" s="160">
        <f>ROUND(E89*H89,2)</f>
        <v>0</v>
      </c>
      <c r="J89" s="161"/>
      <c r="K89" s="160">
        <f>ROUND(E89*J89,2)</f>
        <v>0</v>
      </c>
      <c r="L89" s="160">
        <v>21</v>
      </c>
      <c r="M89" s="160">
        <f>G89*(1+L89/100)</f>
        <v>0</v>
      </c>
      <c r="N89" s="160">
        <v>1.8870000000000001E-2</v>
      </c>
      <c r="O89" s="160">
        <f>ROUND(E89*N89,2)</f>
        <v>4.67</v>
      </c>
      <c r="P89" s="160">
        <v>0</v>
      </c>
      <c r="Q89" s="160">
        <f>ROUND(E89*P89,2)</f>
        <v>0</v>
      </c>
      <c r="R89" s="160"/>
      <c r="S89" s="160" t="s">
        <v>139</v>
      </c>
      <c r="T89" s="160" t="s">
        <v>139</v>
      </c>
      <c r="U89" s="160">
        <v>3.11</v>
      </c>
      <c r="V89" s="160">
        <f>ROUND(E89*U89,2)</f>
        <v>769.73</v>
      </c>
      <c r="W89" s="160"/>
      <c r="X89" s="160" t="s">
        <v>140</v>
      </c>
      <c r="Y89" s="150"/>
      <c r="Z89" s="150"/>
      <c r="AA89" s="150"/>
      <c r="AB89" s="150"/>
      <c r="AC89" s="150"/>
      <c r="AD89" s="150"/>
      <c r="AE89" s="150"/>
      <c r="AF89" s="150"/>
      <c r="AG89" s="150" t="s">
        <v>242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57"/>
      <c r="B90" s="158"/>
      <c r="C90" s="188" t="s">
        <v>257</v>
      </c>
      <c r="D90" s="162"/>
      <c r="E90" s="163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0"/>
      <c r="Z90" s="150"/>
      <c r="AA90" s="150"/>
      <c r="AB90" s="150"/>
      <c r="AC90" s="150"/>
      <c r="AD90" s="150"/>
      <c r="AE90" s="150"/>
      <c r="AF90" s="150"/>
      <c r="AG90" s="150" t="s">
        <v>143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57"/>
      <c r="B91" s="158"/>
      <c r="C91" s="188" t="s">
        <v>258</v>
      </c>
      <c r="D91" s="162"/>
      <c r="E91" s="163">
        <v>247.5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0"/>
      <c r="Z91" s="150"/>
      <c r="AA91" s="150"/>
      <c r="AB91" s="150"/>
      <c r="AC91" s="150"/>
      <c r="AD91" s="150"/>
      <c r="AE91" s="150"/>
      <c r="AF91" s="150"/>
      <c r="AG91" s="150" t="s">
        <v>143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x14ac:dyDescent="0.25">
      <c r="A92" s="165" t="s">
        <v>134</v>
      </c>
      <c r="B92" s="166" t="s">
        <v>67</v>
      </c>
      <c r="C92" s="186" t="s">
        <v>68</v>
      </c>
      <c r="D92" s="167"/>
      <c r="E92" s="168"/>
      <c r="F92" s="169"/>
      <c r="G92" s="170">
        <f>SUMIF(AG93:AG118,"&lt;&gt;NOR",G93:G118)</f>
        <v>0</v>
      </c>
      <c r="H92" s="164"/>
      <c r="I92" s="164">
        <f>SUM(I93:I118)</f>
        <v>0</v>
      </c>
      <c r="J92" s="164"/>
      <c r="K92" s="164">
        <f>SUM(K93:K118)</f>
        <v>0</v>
      </c>
      <c r="L92" s="164"/>
      <c r="M92" s="164">
        <f>SUM(M93:M118)</f>
        <v>0</v>
      </c>
      <c r="N92" s="164"/>
      <c r="O92" s="164">
        <f>SUM(O93:O118)</f>
        <v>14.780000000000001</v>
      </c>
      <c r="P92" s="164"/>
      <c r="Q92" s="164">
        <f>SUM(Q93:Q118)</f>
        <v>0</v>
      </c>
      <c r="R92" s="164"/>
      <c r="S92" s="164"/>
      <c r="T92" s="164"/>
      <c r="U92" s="164"/>
      <c r="V92" s="164">
        <f>SUM(V93:V118)</f>
        <v>265.53000000000003</v>
      </c>
      <c r="W92" s="164"/>
      <c r="X92" s="164"/>
      <c r="AG92" t="s">
        <v>135</v>
      </c>
    </row>
    <row r="93" spans="1:60" outlineLevel="1" x14ac:dyDescent="0.25">
      <c r="A93" s="178">
        <v>36</v>
      </c>
      <c r="B93" s="179" t="s">
        <v>259</v>
      </c>
      <c r="C93" s="189" t="s">
        <v>260</v>
      </c>
      <c r="D93" s="180" t="s">
        <v>179</v>
      </c>
      <c r="E93" s="181">
        <v>1</v>
      </c>
      <c r="F93" s="182"/>
      <c r="G93" s="183">
        <f>ROUND(E93*F93,2)</f>
        <v>0</v>
      </c>
      <c r="H93" s="161"/>
      <c r="I93" s="160">
        <f>ROUND(E93*H93,2)</f>
        <v>0</v>
      </c>
      <c r="J93" s="161"/>
      <c r="K93" s="160">
        <f>ROUND(E93*J93,2)</f>
        <v>0</v>
      </c>
      <c r="L93" s="160">
        <v>21</v>
      </c>
      <c r="M93" s="160">
        <f>G93*(1+L93/100)</f>
        <v>0</v>
      </c>
      <c r="N93" s="160">
        <v>0</v>
      </c>
      <c r="O93" s="160">
        <f>ROUND(E93*N93,2)</f>
        <v>0</v>
      </c>
      <c r="P93" s="160">
        <v>0</v>
      </c>
      <c r="Q93" s="160">
        <f>ROUND(E93*P93,2)</f>
        <v>0</v>
      </c>
      <c r="R93" s="160"/>
      <c r="S93" s="160" t="s">
        <v>146</v>
      </c>
      <c r="T93" s="160" t="s">
        <v>180</v>
      </c>
      <c r="U93" s="160">
        <v>0</v>
      </c>
      <c r="V93" s="160">
        <f>ROUND(E93*U93,2)</f>
        <v>0</v>
      </c>
      <c r="W93" s="160"/>
      <c r="X93" s="160" t="s">
        <v>140</v>
      </c>
      <c r="Y93" s="150"/>
      <c r="Z93" s="150"/>
      <c r="AA93" s="150"/>
      <c r="AB93" s="150"/>
      <c r="AC93" s="150"/>
      <c r="AD93" s="150"/>
      <c r="AE93" s="150"/>
      <c r="AF93" s="150"/>
      <c r="AG93" s="150" t="s">
        <v>141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0.399999999999999" outlineLevel="1" x14ac:dyDescent="0.25">
      <c r="A94" s="178">
        <v>37</v>
      </c>
      <c r="B94" s="179" t="s">
        <v>261</v>
      </c>
      <c r="C94" s="189" t="s">
        <v>262</v>
      </c>
      <c r="D94" s="180" t="s">
        <v>179</v>
      </c>
      <c r="E94" s="181">
        <v>1</v>
      </c>
      <c r="F94" s="182"/>
      <c r="G94" s="183">
        <f>ROUND(E94*F94,2)</f>
        <v>0</v>
      </c>
      <c r="H94" s="161"/>
      <c r="I94" s="160">
        <f>ROUND(E94*H94,2)</f>
        <v>0</v>
      </c>
      <c r="J94" s="161"/>
      <c r="K94" s="160">
        <f>ROUND(E94*J94,2)</f>
        <v>0</v>
      </c>
      <c r="L94" s="160">
        <v>21</v>
      </c>
      <c r="M94" s="160">
        <f>G94*(1+L94/100)</f>
        <v>0</v>
      </c>
      <c r="N94" s="160">
        <v>0</v>
      </c>
      <c r="O94" s="160">
        <f>ROUND(E94*N94,2)</f>
        <v>0</v>
      </c>
      <c r="P94" s="160">
        <v>0</v>
      </c>
      <c r="Q94" s="160">
        <f>ROUND(E94*P94,2)</f>
        <v>0</v>
      </c>
      <c r="R94" s="160"/>
      <c r="S94" s="160" t="s">
        <v>146</v>
      </c>
      <c r="T94" s="160" t="s">
        <v>180</v>
      </c>
      <c r="U94" s="160">
        <v>0</v>
      </c>
      <c r="V94" s="160">
        <f>ROUND(E94*U94,2)</f>
        <v>0</v>
      </c>
      <c r="W94" s="160"/>
      <c r="X94" s="160" t="s">
        <v>140</v>
      </c>
      <c r="Y94" s="150"/>
      <c r="Z94" s="150"/>
      <c r="AA94" s="150"/>
      <c r="AB94" s="150"/>
      <c r="AC94" s="150"/>
      <c r="AD94" s="150"/>
      <c r="AE94" s="150"/>
      <c r="AF94" s="150"/>
      <c r="AG94" s="150" t="s">
        <v>141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0.399999999999999" outlineLevel="1" x14ac:dyDescent="0.25">
      <c r="A95" s="171">
        <v>38</v>
      </c>
      <c r="B95" s="172" t="s">
        <v>263</v>
      </c>
      <c r="C95" s="187" t="s">
        <v>264</v>
      </c>
      <c r="D95" s="173" t="s">
        <v>187</v>
      </c>
      <c r="E95" s="174">
        <v>0.32185999999999998</v>
      </c>
      <c r="F95" s="175"/>
      <c r="G95" s="176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21</v>
      </c>
      <c r="M95" s="160">
        <f>G95*(1+L95/100)</f>
        <v>0</v>
      </c>
      <c r="N95" s="160">
        <v>1</v>
      </c>
      <c r="O95" s="160">
        <f>ROUND(E95*N95,2)</f>
        <v>0.32</v>
      </c>
      <c r="P95" s="160">
        <v>0</v>
      </c>
      <c r="Q95" s="160">
        <f>ROUND(E95*P95,2)</f>
        <v>0</v>
      </c>
      <c r="R95" s="160" t="s">
        <v>188</v>
      </c>
      <c r="S95" s="160" t="s">
        <v>139</v>
      </c>
      <c r="T95" s="160" t="s">
        <v>139</v>
      </c>
      <c r="U95" s="160">
        <v>0</v>
      </c>
      <c r="V95" s="160">
        <f>ROUND(E95*U95,2)</f>
        <v>0</v>
      </c>
      <c r="W95" s="160"/>
      <c r="X95" s="160" t="s">
        <v>189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190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57"/>
      <c r="B96" s="158"/>
      <c r="C96" s="188" t="s">
        <v>265</v>
      </c>
      <c r="D96" s="162"/>
      <c r="E96" s="163">
        <v>0.32185999999999998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0"/>
      <c r="Z96" s="150"/>
      <c r="AA96" s="150"/>
      <c r="AB96" s="150"/>
      <c r="AC96" s="150"/>
      <c r="AD96" s="150"/>
      <c r="AE96" s="150"/>
      <c r="AF96" s="150"/>
      <c r="AG96" s="150" t="s">
        <v>143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5">
      <c r="A97" s="171">
        <v>39</v>
      </c>
      <c r="B97" s="172" t="s">
        <v>266</v>
      </c>
      <c r="C97" s="187" t="s">
        <v>267</v>
      </c>
      <c r="D97" s="173"/>
      <c r="E97" s="174">
        <v>0.1439</v>
      </c>
      <c r="F97" s="175"/>
      <c r="G97" s="176">
        <f>ROUND(E97*F97,2)</f>
        <v>0</v>
      </c>
      <c r="H97" s="161"/>
      <c r="I97" s="160">
        <f>ROUND(E97*H97,2)</f>
        <v>0</v>
      </c>
      <c r="J97" s="161"/>
      <c r="K97" s="160">
        <f>ROUND(E97*J97,2)</f>
        <v>0</v>
      </c>
      <c r="L97" s="160">
        <v>21</v>
      </c>
      <c r="M97" s="160">
        <f>G97*(1+L97/100)</f>
        <v>0</v>
      </c>
      <c r="N97" s="160">
        <v>0</v>
      </c>
      <c r="O97" s="160">
        <f>ROUND(E97*N97,2)</f>
        <v>0</v>
      </c>
      <c r="P97" s="160">
        <v>0</v>
      </c>
      <c r="Q97" s="160">
        <f>ROUND(E97*P97,2)</f>
        <v>0</v>
      </c>
      <c r="R97" s="160"/>
      <c r="S97" s="160" t="s">
        <v>146</v>
      </c>
      <c r="T97" s="160" t="s">
        <v>180</v>
      </c>
      <c r="U97" s="160">
        <v>0</v>
      </c>
      <c r="V97" s="160">
        <f>ROUND(E97*U97,2)</f>
        <v>0</v>
      </c>
      <c r="W97" s="160"/>
      <c r="X97" s="160" t="s">
        <v>140</v>
      </c>
      <c r="Y97" s="150"/>
      <c r="Z97" s="150"/>
      <c r="AA97" s="150"/>
      <c r="AB97" s="150"/>
      <c r="AC97" s="150"/>
      <c r="AD97" s="150"/>
      <c r="AE97" s="150"/>
      <c r="AF97" s="150"/>
      <c r="AG97" s="150" t="s">
        <v>141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ht="20.399999999999999" outlineLevel="1" x14ac:dyDescent="0.25">
      <c r="A98" s="157"/>
      <c r="B98" s="158"/>
      <c r="C98" s="188" t="s">
        <v>268</v>
      </c>
      <c r="D98" s="162"/>
      <c r="E98" s="163">
        <v>0.1439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0"/>
      <c r="Z98" s="150"/>
      <c r="AA98" s="150"/>
      <c r="AB98" s="150"/>
      <c r="AC98" s="150"/>
      <c r="AD98" s="150"/>
      <c r="AE98" s="150"/>
      <c r="AF98" s="150"/>
      <c r="AG98" s="150" t="s">
        <v>143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78">
        <v>40</v>
      </c>
      <c r="B99" s="179" t="s">
        <v>269</v>
      </c>
      <c r="C99" s="189" t="s">
        <v>270</v>
      </c>
      <c r="D99" s="180" t="s">
        <v>179</v>
      </c>
      <c r="E99" s="181">
        <v>1</v>
      </c>
      <c r="F99" s="182"/>
      <c r="G99" s="183">
        <f>ROUND(E99*F99,2)</f>
        <v>0</v>
      </c>
      <c r="H99" s="161"/>
      <c r="I99" s="160">
        <f>ROUND(E99*H99,2)</f>
        <v>0</v>
      </c>
      <c r="J99" s="161"/>
      <c r="K99" s="160">
        <f>ROUND(E99*J99,2)</f>
        <v>0</v>
      </c>
      <c r="L99" s="160">
        <v>21</v>
      </c>
      <c r="M99" s="160">
        <f>G99*(1+L99/100)</f>
        <v>0</v>
      </c>
      <c r="N99" s="160">
        <v>0</v>
      </c>
      <c r="O99" s="160">
        <f>ROUND(E99*N99,2)</f>
        <v>0</v>
      </c>
      <c r="P99" s="160">
        <v>0</v>
      </c>
      <c r="Q99" s="160">
        <f>ROUND(E99*P99,2)</f>
        <v>0</v>
      </c>
      <c r="R99" s="160"/>
      <c r="S99" s="160" t="s">
        <v>146</v>
      </c>
      <c r="T99" s="160" t="s">
        <v>180</v>
      </c>
      <c r="U99" s="160">
        <v>0</v>
      </c>
      <c r="V99" s="160">
        <f>ROUND(E99*U99,2)</f>
        <v>0</v>
      </c>
      <c r="W99" s="160"/>
      <c r="X99" s="160" t="s">
        <v>140</v>
      </c>
      <c r="Y99" s="150"/>
      <c r="Z99" s="150"/>
      <c r="AA99" s="150"/>
      <c r="AB99" s="150"/>
      <c r="AC99" s="150"/>
      <c r="AD99" s="150"/>
      <c r="AE99" s="150"/>
      <c r="AF99" s="150"/>
      <c r="AG99" s="150" t="s">
        <v>141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71">
        <v>41</v>
      </c>
      <c r="B100" s="172" t="s">
        <v>271</v>
      </c>
      <c r="C100" s="187" t="s">
        <v>272</v>
      </c>
      <c r="D100" s="173" t="s">
        <v>187</v>
      </c>
      <c r="E100" s="174">
        <v>0.24782999999999999</v>
      </c>
      <c r="F100" s="175"/>
      <c r="G100" s="176">
        <f>ROUND(E100*F100,2)</f>
        <v>0</v>
      </c>
      <c r="H100" s="161"/>
      <c r="I100" s="160">
        <f>ROUND(E100*H100,2)</f>
        <v>0</v>
      </c>
      <c r="J100" s="161"/>
      <c r="K100" s="160">
        <f>ROUND(E100*J100,2)</f>
        <v>0</v>
      </c>
      <c r="L100" s="160">
        <v>21</v>
      </c>
      <c r="M100" s="160">
        <f>G100*(1+L100/100)</f>
        <v>0</v>
      </c>
      <c r="N100" s="160">
        <v>1.0360799999999999</v>
      </c>
      <c r="O100" s="160">
        <f>ROUND(E100*N100,2)</f>
        <v>0.26</v>
      </c>
      <c r="P100" s="160">
        <v>0</v>
      </c>
      <c r="Q100" s="160">
        <f>ROUND(E100*P100,2)</f>
        <v>0</v>
      </c>
      <c r="R100" s="160"/>
      <c r="S100" s="160" t="s">
        <v>139</v>
      </c>
      <c r="T100" s="160" t="s">
        <v>139</v>
      </c>
      <c r="U100" s="160">
        <v>13.09</v>
      </c>
      <c r="V100" s="160">
        <f>ROUND(E100*U100,2)</f>
        <v>3.24</v>
      </c>
      <c r="W100" s="160"/>
      <c r="X100" s="160" t="s">
        <v>140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141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5">
      <c r="A101" s="157"/>
      <c r="B101" s="158"/>
      <c r="C101" s="188" t="s">
        <v>273</v>
      </c>
      <c r="D101" s="162"/>
      <c r="E101" s="163">
        <v>0.24782999999999999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143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5">
      <c r="A102" s="171">
        <v>42</v>
      </c>
      <c r="B102" s="172" t="s">
        <v>274</v>
      </c>
      <c r="C102" s="187" t="s">
        <v>275</v>
      </c>
      <c r="D102" s="173" t="s">
        <v>150</v>
      </c>
      <c r="E102" s="174">
        <v>3.18668</v>
      </c>
      <c r="F102" s="175"/>
      <c r="G102" s="176">
        <f>ROUND(E102*F102,2)</f>
        <v>0</v>
      </c>
      <c r="H102" s="161"/>
      <c r="I102" s="160">
        <f>ROUND(E102*H102,2)</f>
        <v>0</v>
      </c>
      <c r="J102" s="161"/>
      <c r="K102" s="160">
        <f>ROUND(E102*J102,2)</f>
        <v>0</v>
      </c>
      <c r="L102" s="160">
        <v>21</v>
      </c>
      <c r="M102" s="160">
        <f>G102*(1+L102/100)</f>
        <v>0</v>
      </c>
      <c r="N102" s="160">
        <v>2.5251100000000002</v>
      </c>
      <c r="O102" s="160">
        <f>ROUND(E102*N102,2)</f>
        <v>8.0500000000000007</v>
      </c>
      <c r="P102" s="160">
        <v>0</v>
      </c>
      <c r="Q102" s="160">
        <f>ROUND(E102*P102,2)</f>
        <v>0</v>
      </c>
      <c r="R102" s="160"/>
      <c r="S102" s="160" t="s">
        <v>139</v>
      </c>
      <c r="T102" s="160" t="s">
        <v>139</v>
      </c>
      <c r="U102" s="160">
        <v>1.448</v>
      </c>
      <c r="V102" s="160">
        <f>ROUND(E102*U102,2)</f>
        <v>4.6100000000000003</v>
      </c>
      <c r="W102" s="160"/>
      <c r="X102" s="160" t="s">
        <v>140</v>
      </c>
      <c r="Y102" s="150"/>
      <c r="Z102" s="150"/>
      <c r="AA102" s="150"/>
      <c r="AB102" s="150"/>
      <c r="AC102" s="150"/>
      <c r="AD102" s="150"/>
      <c r="AE102" s="150"/>
      <c r="AF102" s="150"/>
      <c r="AG102" s="150" t="s">
        <v>141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5">
      <c r="A103" s="157"/>
      <c r="B103" s="158"/>
      <c r="C103" s="188" t="s">
        <v>276</v>
      </c>
      <c r="D103" s="162"/>
      <c r="E103" s="163">
        <v>1.167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143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5">
      <c r="A104" s="157"/>
      <c r="B104" s="158"/>
      <c r="C104" s="188" t="s">
        <v>277</v>
      </c>
      <c r="D104" s="162"/>
      <c r="E104" s="163">
        <v>1.3225499999999999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143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5">
      <c r="A105" s="157"/>
      <c r="B105" s="158"/>
      <c r="C105" s="188" t="s">
        <v>278</v>
      </c>
      <c r="D105" s="162"/>
      <c r="E105" s="163">
        <v>0.69713000000000003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143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5">
      <c r="A106" s="178">
        <v>43</v>
      </c>
      <c r="B106" s="179" t="s">
        <v>279</v>
      </c>
      <c r="C106" s="189" t="s">
        <v>280</v>
      </c>
      <c r="D106" s="180" t="s">
        <v>201</v>
      </c>
      <c r="E106" s="181">
        <v>39</v>
      </c>
      <c r="F106" s="182"/>
      <c r="G106" s="183">
        <f>ROUND(E106*F106,2)</f>
        <v>0</v>
      </c>
      <c r="H106" s="161"/>
      <c r="I106" s="160">
        <f>ROUND(E106*H106,2)</f>
        <v>0</v>
      </c>
      <c r="J106" s="161"/>
      <c r="K106" s="160">
        <f>ROUND(E106*J106,2)</f>
        <v>0</v>
      </c>
      <c r="L106" s="160">
        <v>21</v>
      </c>
      <c r="M106" s="160">
        <f>G106*(1+L106/100)</f>
        <v>0</v>
      </c>
      <c r="N106" s="160">
        <v>0</v>
      </c>
      <c r="O106" s="160">
        <f>ROUND(E106*N106,2)</f>
        <v>0</v>
      </c>
      <c r="P106" s="160">
        <v>0</v>
      </c>
      <c r="Q106" s="160">
        <f>ROUND(E106*P106,2)</f>
        <v>0</v>
      </c>
      <c r="R106" s="160"/>
      <c r="S106" s="160" t="s">
        <v>139</v>
      </c>
      <c r="T106" s="160" t="s">
        <v>180</v>
      </c>
      <c r="U106" s="160">
        <v>0.09</v>
      </c>
      <c r="V106" s="160">
        <f>ROUND(E106*U106,2)</f>
        <v>3.51</v>
      </c>
      <c r="W106" s="160"/>
      <c r="X106" s="160" t="s">
        <v>140</v>
      </c>
      <c r="Y106" s="150"/>
      <c r="Z106" s="150"/>
      <c r="AA106" s="150"/>
      <c r="AB106" s="150"/>
      <c r="AC106" s="150"/>
      <c r="AD106" s="150"/>
      <c r="AE106" s="150"/>
      <c r="AF106" s="150"/>
      <c r="AG106" s="150" t="s">
        <v>141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5">
      <c r="A107" s="171">
        <v>44</v>
      </c>
      <c r="B107" s="172" t="s">
        <v>281</v>
      </c>
      <c r="C107" s="187" t="s">
        <v>282</v>
      </c>
      <c r="D107" s="173" t="s">
        <v>283</v>
      </c>
      <c r="E107" s="174">
        <v>22.173999999999999</v>
      </c>
      <c r="F107" s="175"/>
      <c r="G107" s="176">
        <f>ROUND(E107*F107,2)</f>
        <v>0</v>
      </c>
      <c r="H107" s="161"/>
      <c r="I107" s="160">
        <f>ROUND(E107*H107,2)</f>
        <v>0</v>
      </c>
      <c r="J107" s="161"/>
      <c r="K107" s="160">
        <f>ROUND(E107*J107,2)</f>
        <v>0</v>
      </c>
      <c r="L107" s="160">
        <v>21</v>
      </c>
      <c r="M107" s="160">
        <f>G107*(1+L107/100)</f>
        <v>0</v>
      </c>
      <c r="N107" s="160">
        <v>4.965E-2</v>
      </c>
      <c r="O107" s="160">
        <f>ROUND(E107*N107,2)</f>
        <v>1.1000000000000001</v>
      </c>
      <c r="P107" s="160">
        <v>0</v>
      </c>
      <c r="Q107" s="160">
        <f>ROUND(E107*P107,2)</f>
        <v>0</v>
      </c>
      <c r="R107" s="160"/>
      <c r="S107" s="160" t="s">
        <v>139</v>
      </c>
      <c r="T107" s="160" t="s">
        <v>139</v>
      </c>
      <c r="U107" s="160">
        <v>0.94</v>
      </c>
      <c r="V107" s="160">
        <f>ROUND(E107*U107,2)</f>
        <v>20.84</v>
      </c>
      <c r="W107" s="160"/>
      <c r="X107" s="160" t="s">
        <v>140</v>
      </c>
      <c r="Y107" s="150"/>
      <c r="Z107" s="150"/>
      <c r="AA107" s="150"/>
      <c r="AB107" s="150"/>
      <c r="AC107" s="150"/>
      <c r="AD107" s="150"/>
      <c r="AE107" s="150"/>
      <c r="AF107" s="150"/>
      <c r="AG107" s="150" t="s">
        <v>141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5">
      <c r="A108" s="157"/>
      <c r="B108" s="158"/>
      <c r="C108" s="188" t="s">
        <v>284</v>
      </c>
      <c r="D108" s="162"/>
      <c r="E108" s="163">
        <v>7.78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143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5">
      <c r="A109" s="157"/>
      <c r="B109" s="158"/>
      <c r="C109" s="188" t="s">
        <v>285</v>
      </c>
      <c r="D109" s="162"/>
      <c r="E109" s="163">
        <v>8.8170000000000002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143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5">
      <c r="A110" s="157"/>
      <c r="B110" s="158"/>
      <c r="C110" s="188" t="s">
        <v>286</v>
      </c>
      <c r="D110" s="162"/>
      <c r="E110" s="163">
        <v>5.577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143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5">
      <c r="A111" s="171">
        <v>45</v>
      </c>
      <c r="B111" s="172" t="s">
        <v>287</v>
      </c>
      <c r="C111" s="187" t="s">
        <v>288</v>
      </c>
      <c r="D111" s="173" t="s">
        <v>222</v>
      </c>
      <c r="E111" s="174">
        <v>22.173999999999999</v>
      </c>
      <c r="F111" s="175"/>
      <c r="G111" s="176">
        <f>ROUND(E111*F111,2)</f>
        <v>0</v>
      </c>
      <c r="H111" s="161"/>
      <c r="I111" s="160">
        <f>ROUND(E111*H111,2)</f>
        <v>0</v>
      </c>
      <c r="J111" s="161"/>
      <c r="K111" s="160">
        <f>ROUND(E111*J111,2)</f>
        <v>0</v>
      </c>
      <c r="L111" s="160">
        <v>21</v>
      </c>
      <c r="M111" s="160">
        <f>G111*(1+L111/100)</f>
        <v>0</v>
      </c>
      <c r="N111" s="160">
        <v>0</v>
      </c>
      <c r="O111" s="160">
        <f>ROUND(E111*N111,2)</f>
        <v>0</v>
      </c>
      <c r="P111" s="160">
        <v>0</v>
      </c>
      <c r="Q111" s="160">
        <f>ROUND(E111*P111,2)</f>
        <v>0</v>
      </c>
      <c r="R111" s="160"/>
      <c r="S111" s="160" t="s">
        <v>139</v>
      </c>
      <c r="T111" s="160" t="s">
        <v>139</v>
      </c>
      <c r="U111" s="160">
        <v>0.24</v>
      </c>
      <c r="V111" s="160">
        <f>ROUND(E111*U111,2)</f>
        <v>5.32</v>
      </c>
      <c r="W111" s="160"/>
      <c r="X111" s="160" t="s">
        <v>140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141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5">
      <c r="A112" s="157"/>
      <c r="B112" s="158"/>
      <c r="C112" s="188" t="s">
        <v>284</v>
      </c>
      <c r="D112" s="162"/>
      <c r="E112" s="163">
        <v>7.78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143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5">
      <c r="A113" s="157"/>
      <c r="B113" s="158"/>
      <c r="C113" s="188" t="s">
        <v>285</v>
      </c>
      <c r="D113" s="162"/>
      <c r="E113" s="163">
        <v>8.8170000000000002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143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5">
      <c r="A114" s="157"/>
      <c r="B114" s="158"/>
      <c r="C114" s="188" t="s">
        <v>286</v>
      </c>
      <c r="D114" s="162"/>
      <c r="E114" s="163">
        <v>5.577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143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ht="20.399999999999999" outlineLevel="1" x14ac:dyDescent="0.25">
      <c r="A115" s="171">
        <v>46</v>
      </c>
      <c r="B115" s="172" t="s">
        <v>289</v>
      </c>
      <c r="C115" s="187" t="s">
        <v>290</v>
      </c>
      <c r="D115" s="173" t="s">
        <v>187</v>
      </c>
      <c r="E115" s="174">
        <v>4.5219199999999997</v>
      </c>
      <c r="F115" s="175"/>
      <c r="G115" s="176">
        <f>ROUND(E115*F115,2)</f>
        <v>0</v>
      </c>
      <c r="H115" s="161"/>
      <c r="I115" s="160">
        <f>ROUND(E115*H115,2)</f>
        <v>0</v>
      </c>
      <c r="J115" s="161"/>
      <c r="K115" s="160">
        <f>ROUND(E115*J115,2)</f>
        <v>0</v>
      </c>
      <c r="L115" s="160">
        <v>21</v>
      </c>
      <c r="M115" s="160">
        <f>G115*(1+L115/100)</f>
        <v>0</v>
      </c>
      <c r="N115" s="160">
        <v>1.09663</v>
      </c>
      <c r="O115" s="160">
        <f>ROUND(E115*N115,2)</f>
        <v>4.96</v>
      </c>
      <c r="P115" s="160">
        <v>0</v>
      </c>
      <c r="Q115" s="160">
        <f>ROUND(E115*P115,2)</f>
        <v>0</v>
      </c>
      <c r="R115" s="160"/>
      <c r="S115" s="160" t="s">
        <v>139</v>
      </c>
      <c r="T115" s="160" t="s">
        <v>139</v>
      </c>
      <c r="U115" s="160">
        <v>16.579999999999998</v>
      </c>
      <c r="V115" s="160">
        <f>ROUND(E115*U115,2)</f>
        <v>74.97</v>
      </c>
      <c r="W115" s="160"/>
      <c r="X115" s="160" t="s">
        <v>140</v>
      </c>
      <c r="Y115" s="150"/>
      <c r="Z115" s="150"/>
      <c r="AA115" s="150"/>
      <c r="AB115" s="150"/>
      <c r="AC115" s="150"/>
      <c r="AD115" s="150"/>
      <c r="AE115" s="150"/>
      <c r="AF115" s="150"/>
      <c r="AG115" s="150" t="s">
        <v>242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ht="20.399999999999999" outlineLevel="1" x14ac:dyDescent="0.25">
      <c r="A116" s="157"/>
      <c r="B116" s="158"/>
      <c r="C116" s="188" t="s">
        <v>291</v>
      </c>
      <c r="D116" s="162"/>
      <c r="E116" s="163">
        <v>4.5219199999999997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143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5">
      <c r="A117" s="178">
        <v>47</v>
      </c>
      <c r="B117" s="179" t="s">
        <v>292</v>
      </c>
      <c r="C117" s="189" t="s">
        <v>293</v>
      </c>
      <c r="D117" s="180" t="s">
        <v>138</v>
      </c>
      <c r="E117" s="181">
        <v>120</v>
      </c>
      <c r="F117" s="182"/>
      <c r="G117" s="183">
        <f>ROUND(E117*F117,2)</f>
        <v>0</v>
      </c>
      <c r="H117" s="161"/>
      <c r="I117" s="160">
        <f>ROUND(E117*H117,2)</f>
        <v>0</v>
      </c>
      <c r="J117" s="161"/>
      <c r="K117" s="160">
        <f>ROUND(E117*J117,2)</f>
        <v>0</v>
      </c>
      <c r="L117" s="160">
        <v>21</v>
      </c>
      <c r="M117" s="160">
        <f>G117*(1+L117/100)</f>
        <v>0</v>
      </c>
      <c r="N117" s="160">
        <v>6.8999999999999997E-4</v>
      </c>
      <c r="O117" s="160">
        <f>ROUND(E117*N117,2)</f>
        <v>0.08</v>
      </c>
      <c r="P117" s="160">
        <v>0</v>
      </c>
      <c r="Q117" s="160">
        <f>ROUND(E117*P117,2)</f>
        <v>0</v>
      </c>
      <c r="R117" s="160"/>
      <c r="S117" s="160" t="s">
        <v>139</v>
      </c>
      <c r="T117" s="160" t="s">
        <v>139</v>
      </c>
      <c r="U117" s="160">
        <v>1.2310000000000001</v>
      </c>
      <c r="V117" s="160">
        <f>ROUND(E117*U117,2)</f>
        <v>147.72</v>
      </c>
      <c r="W117" s="160"/>
      <c r="X117" s="160" t="s">
        <v>140</v>
      </c>
      <c r="Y117" s="150"/>
      <c r="Z117" s="150"/>
      <c r="AA117" s="150"/>
      <c r="AB117" s="150"/>
      <c r="AC117" s="150"/>
      <c r="AD117" s="150"/>
      <c r="AE117" s="150"/>
      <c r="AF117" s="150"/>
      <c r="AG117" s="150" t="s">
        <v>141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5">
      <c r="A118" s="178">
        <v>48</v>
      </c>
      <c r="B118" s="179" t="s">
        <v>294</v>
      </c>
      <c r="C118" s="189" t="s">
        <v>295</v>
      </c>
      <c r="D118" s="180" t="s">
        <v>187</v>
      </c>
      <c r="E118" s="181">
        <v>0.29260000000000003</v>
      </c>
      <c r="F118" s="182"/>
      <c r="G118" s="183">
        <f>ROUND(E118*F118,2)</f>
        <v>0</v>
      </c>
      <c r="H118" s="161"/>
      <c r="I118" s="160">
        <f>ROUND(E118*H118,2)</f>
        <v>0</v>
      </c>
      <c r="J118" s="161"/>
      <c r="K118" s="160">
        <f>ROUND(E118*J118,2)</f>
        <v>0</v>
      </c>
      <c r="L118" s="160">
        <v>21</v>
      </c>
      <c r="M118" s="160">
        <f>G118*(1+L118/100)</f>
        <v>0</v>
      </c>
      <c r="N118" s="160">
        <v>1.9009999999999999E-2</v>
      </c>
      <c r="O118" s="160">
        <f>ROUND(E118*N118,2)</f>
        <v>0.01</v>
      </c>
      <c r="P118" s="160">
        <v>0</v>
      </c>
      <c r="Q118" s="160">
        <f>ROUND(E118*P118,2)</f>
        <v>0</v>
      </c>
      <c r="R118" s="160"/>
      <c r="S118" s="160" t="s">
        <v>139</v>
      </c>
      <c r="T118" s="160" t="s">
        <v>139</v>
      </c>
      <c r="U118" s="160">
        <v>18.175000000000001</v>
      </c>
      <c r="V118" s="160">
        <f>ROUND(E118*U118,2)</f>
        <v>5.32</v>
      </c>
      <c r="W118" s="160"/>
      <c r="X118" s="160" t="s">
        <v>140</v>
      </c>
      <c r="Y118" s="150"/>
      <c r="Z118" s="150"/>
      <c r="AA118" s="150"/>
      <c r="AB118" s="150"/>
      <c r="AC118" s="150"/>
      <c r="AD118" s="150"/>
      <c r="AE118" s="150"/>
      <c r="AF118" s="150"/>
      <c r="AG118" s="150" t="s">
        <v>141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x14ac:dyDescent="0.25">
      <c r="A119" s="165" t="s">
        <v>134</v>
      </c>
      <c r="B119" s="166" t="s">
        <v>69</v>
      </c>
      <c r="C119" s="186" t="s">
        <v>70</v>
      </c>
      <c r="D119" s="167"/>
      <c r="E119" s="168"/>
      <c r="F119" s="169"/>
      <c r="G119" s="170">
        <f>SUMIF(AG120:AG161,"&lt;&gt;NOR",G120:G161)</f>
        <v>0</v>
      </c>
      <c r="H119" s="164"/>
      <c r="I119" s="164">
        <f>SUM(I120:I161)</f>
        <v>0</v>
      </c>
      <c r="J119" s="164"/>
      <c r="K119" s="164">
        <f>SUM(K120:K161)</f>
        <v>0</v>
      </c>
      <c r="L119" s="164"/>
      <c r="M119" s="164">
        <f>SUM(M120:M161)</f>
        <v>0</v>
      </c>
      <c r="N119" s="164"/>
      <c r="O119" s="164">
        <f>SUM(O120:O161)</f>
        <v>6.9</v>
      </c>
      <c r="P119" s="164"/>
      <c r="Q119" s="164">
        <f>SUM(Q120:Q161)</f>
        <v>0</v>
      </c>
      <c r="R119" s="164"/>
      <c r="S119" s="164"/>
      <c r="T119" s="164"/>
      <c r="U119" s="164"/>
      <c r="V119" s="164">
        <f>SUM(V120:V161)</f>
        <v>220.20000000000002</v>
      </c>
      <c r="W119" s="164"/>
      <c r="X119" s="164"/>
      <c r="AG119" t="s">
        <v>135</v>
      </c>
    </row>
    <row r="120" spans="1:60" outlineLevel="1" x14ac:dyDescent="0.25">
      <c r="A120" s="171">
        <v>49</v>
      </c>
      <c r="B120" s="172" t="s">
        <v>296</v>
      </c>
      <c r="C120" s="187" t="s">
        <v>297</v>
      </c>
      <c r="D120" s="173" t="s">
        <v>222</v>
      </c>
      <c r="E120" s="174">
        <v>116.9974</v>
      </c>
      <c r="F120" s="175"/>
      <c r="G120" s="176">
        <f>ROUND(E120*F120,2)</f>
        <v>0</v>
      </c>
      <c r="H120" s="161"/>
      <c r="I120" s="160">
        <f>ROUND(E120*H120,2)</f>
        <v>0</v>
      </c>
      <c r="J120" s="161"/>
      <c r="K120" s="160">
        <f>ROUND(E120*J120,2)</f>
        <v>0</v>
      </c>
      <c r="L120" s="160">
        <v>21</v>
      </c>
      <c r="M120" s="160">
        <f>G120*(1+L120/100)</f>
        <v>0</v>
      </c>
      <c r="N120" s="160">
        <v>4.0000000000000003E-5</v>
      </c>
      <c r="O120" s="160">
        <f>ROUND(E120*N120,2)</f>
        <v>0</v>
      </c>
      <c r="P120" s="160">
        <v>0</v>
      </c>
      <c r="Q120" s="160">
        <f>ROUND(E120*P120,2)</f>
        <v>0</v>
      </c>
      <c r="R120" s="160"/>
      <c r="S120" s="160" t="s">
        <v>139</v>
      </c>
      <c r="T120" s="160" t="s">
        <v>139</v>
      </c>
      <c r="U120" s="160">
        <v>0.08</v>
      </c>
      <c r="V120" s="160">
        <f>ROUND(E120*U120,2)</f>
        <v>9.36</v>
      </c>
      <c r="W120" s="160"/>
      <c r="X120" s="160" t="s">
        <v>140</v>
      </c>
      <c r="Y120" s="150"/>
      <c r="Z120" s="150"/>
      <c r="AA120" s="150"/>
      <c r="AB120" s="150"/>
      <c r="AC120" s="150"/>
      <c r="AD120" s="150"/>
      <c r="AE120" s="150"/>
      <c r="AF120" s="150"/>
      <c r="AG120" s="150" t="s">
        <v>242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5">
      <c r="A121" s="157"/>
      <c r="B121" s="158"/>
      <c r="C121" s="188" t="s">
        <v>298</v>
      </c>
      <c r="D121" s="162"/>
      <c r="E121" s="163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143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5">
      <c r="A122" s="157"/>
      <c r="B122" s="158"/>
      <c r="C122" s="188" t="s">
        <v>299</v>
      </c>
      <c r="D122" s="162"/>
      <c r="E122" s="163">
        <v>0.93120000000000003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143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5">
      <c r="A123" s="157"/>
      <c r="B123" s="158"/>
      <c r="C123" s="188" t="s">
        <v>300</v>
      </c>
      <c r="D123" s="162"/>
      <c r="E123" s="163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143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5">
      <c r="A124" s="157"/>
      <c r="B124" s="158"/>
      <c r="C124" s="188" t="s">
        <v>301</v>
      </c>
      <c r="D124" s="162"/>
      <c r="E124" s="163">
        <v>1.504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143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5">
      <c r="A125" s="157"/>
      <c r="B125" s="158"/>
      <c r="C125" s="188" t="s">
        <v>302</v>
      </c>
      <c r="D125" s="162"/>
      <c r="E125" s="163">
        <v>1.4656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143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5">
      <c r="A126" s="157"/>
      <c r="B126" s="158"/>
      <c r="C126" s="188" t="s">
        <v>303</v>
      </c>
      <c r="D126" s="162"/>
      <c r="E126" s="163">
        <v>1.504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143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5">
      <c r="A127" s="157"/>
      <c r="B127" s="158"/>
      <c r="C127" s="188" t="s">
        <v>304</v>
      </c>
      <c r="D127" s="162"/>
      <c r="E127" s="163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143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5">
      <c r="A128" s="157"/>
      <c r="B128" s="158"/>
      <c r="C128" s="188" t="s">
        <v>305</v>
      </c>
      <c r="D128" s="162"/>
      <c r="E128" s="163">
        <v>9.0719999999999992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143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5">
      <c r="A129" s="157"/>
      <c r="B129" s="158"/>
      <c r="C129" s="188" t="s">
        <v>306</v>
      </c>
      <c r="D129" s="162"/>
      <c r="E129" s="163">
        <v>11.115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143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5">
      <c r="A130" s="157"/>
      <c r="B130" s="158"/>
      <c r="C130" s="188" t="s">
        <v>307</v>
      </c>
      <c r="D130" s="162"/>
      <c r="E130" s="163">
        <v>13.741400000000001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143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5">
      <c r="A131" s="157"/>
      <c r="B131" s="158"/>
      <c r="C131" s="188" t="s">
        <v>308</v>
      </c>
      <c r="D131" s="162"/>
      <c r="E131" s="163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143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5">
      <c r="A132" s="157"/>
      <c r="B132" s="158"/>
      <c r="C132" s="188" t="s">
        <v>309</v>
      </c>
      <c r="D132" s="162"/>
      <c r="E132" s="163">
        <v>6.4226999999999999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143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5">
      <c r="A133" s="157"/>
      <c r="B133" s="158"/>
      <c r="C133" s="188" t="s">
        <v>310</v>
      </c>
      <c r="D133" s="162"/>
      <c r="E133" s="163">
        <v>7.83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143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5">
      <c r="A134" s="157"/>
      <c r="B134" s="158"/>
      <c r="C134" s="188" t="s">
        <v>311</v>
      </c>
      <c r="D134" s="162"/>
      <c r="E134" s="163">
        <v>5.9987000000000004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143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5">
      <c r="A135" s="157"/>
      <c r="B135" s="158"/>
      <c r="C135" s="188" t="s">
        <v>312</v>
      </c>
      <c r="D135" s="162"/>
      <c r="E135" s="163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143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5">
      <c r="A136" s="157"/>
      <c r="B136" s="158"/>
      <c r="C136" s="188" t="s">
        <v>313</v>
      </c>
      <c r="D136" s="162"/>
      <c r="E136" s="163">
        <v>16.632000000000001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143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5">
      <c r="A137" s="157"/>
      <c r="B137" s="158"/>
      <c r="C137" s="188" t="s">
        <v>314</v>
      </c>
      <c r="D137" s="162"/>
      <c r="E137" s="163">
        <v>18.920000000000002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143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5">
      <c r="A138" s="157"/>
      <c r="B138" s="158"/>
      <c r="C138" s="188" t="s">
        <v>315</v>
      </c>
      <c r="D138" s="162"/>
      <c r="E138" s="163">
        <v>17.776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143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5">
      <c r="A139" s="157"/>
      <c r="B139" s="158"/>
      <c r="C139" s="188" t="s">
        <v>316</v>
      </c>
      <c r="D139" s="162"/>
      <c r="E139" s="163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143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5">
      <c r="A140" s="157"/>
      <c r="B140" s="158"/>
      <c r="C140" s="188" t="s">
        <v>317</v>
      </c>
      <c r="D140" s="162"/>
      <c r="E140" s="163">
        <v>4.0848000000000004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143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5">
      <c r="A141" s="171">
        <v>50</v>
      </c>
      <c r="B141" s="172" t="s">
        <v>318</v>
      </c>
      <c r="C141" s="187" t="s">
        <v>319</v>
      </c>
      <c r="D141" s="173" t="s">
        <v>138</v>
      </c>
      <c r="E141" s="174">
        <v>284.67</v>
      </c>
      <c r="F141" s="175"/>
      <c r="G141" s="176">
        <f>ROUND(E141*F141,2)</f>
        <v>0</v>
      </c>
      <c r="H141" s="161"/>
      <c r="I141" s="160">
        <f>ROUND(E141*H141,2)</f>
        <v>0</v>
      </c>
      <c r="J141" s="161"/>
      <c r="K141" s="160">
        <f>ROUND(E141*J141,2)</f>
        <v>0</v>
      </c>
      <c r="L141" s="160">
        <v>21</v>
      </c>
      <c r="M141" s="160">
        <f>G141*(1+L141/100)</f>
        <v>0</v>
      </c>
      <c r="N141" s="160">
        <v>2.3000000000000001E-4</v>
      </c>
      <c r="O141" s="160">
        <f>ROUND(E141*N141,2)</f>
        <v>7.0000000000000007E-2</v>
      </c>
      <c r="P141" s="160">
        <v>0</v>
      </c>
      <c r="Q141" s="160">
        <f>ROUND(E141*P141,2)</f>
        <v>0</v>
      </c>
      <c r="R141" s="160"/>
      <c r="S141" s="160" t="s">
        <v>139</v>
      </c>
      <c r="T141" s="160" t="s">
        <v>139</v>
      </c>
      <c r="U141" s="160">
        <v>0.05</v>
      </c>
      <c r="V141" s="160">
        <f>ROUND(E141*U141,2)</f>
        <v>14.23</v>
      </c>
      <c r="W141" s="160"/>
      <c r="X141" s="160" t="s">
        <v>140</v>
      </c>
      <c r="Y141" s="150"/>
      <c r="Z141" s="150"/>
      <c r="AA141" s="150"/>
      <c r="AB141" s="150"/>
      <c r="AC141" s="150"/>
      <c r="AD141" s="150"/>
      <c r="AE141" s="150"/>
      <c r="AF141" s="150"/>
      <c r="AG141" s="150" t="s">
        <v>242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5">
      <c r="A142" s="157"/>
      <c r="B142" s="158"/>
      <c r="C142" s="188" t="s">
        <v>320</v>
      </c>
      <c r="D142" s="162"/>
      <c r="E142" s="163">
        <v>284.67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143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ht="20.399999999999999" outlineLevel="1" x14ac:dyDescent="0.25">
      <c r="A143" s="171">
        <v>51</v>
      </c>
      <c r="B143" s="172" t="s">
        <v>321</v>
      </c>
      <c r="C143" s="187" t="s">
        <v>322</v>
      </c>
      <c r="D143" s="173" t="s">
        <v>222</v>
      </c>
      <c r="E143" s="174">
        <v>27.528199999999998</v>
      </c>
      <c r="F143" s="175"/>
      <c r="G143" s="176">
        <f>ROUND(E143*F143,2)</f>
        <v>0</v>
      </c>
      <c r="H143" s="161"/>
      <c r="I143" s="160">
        <f>ROUND(E143*H143,2)</f>
        <v>0</v>
      </c>
      <c r="J143" s="161"/>
      <c r="K143" s="160">
        <f>ROUND(E143*J143,2)</f>
        <v>0</v>
      </c>
      <c r="L143" s="160">
        <v>21</v>
      </c>
      <c r="M143" s="160">
        <f>G143*(1+L143/100)</f>
        <v>0</v>
      </c>
      <c r="N143" s="160">
        <v>4.1099999999999999E-3</v>
      </c>
      <c r="O143" s="160">
        <f>ROUND(E143*N143,2)</f>
        <v>0.11</v>
      </c>
      <c r="P143" s="160">
        <v>0</v>
      </c>
      <c r="Q143" s="160">
        <f>ROUND(E143*P143,2)</f>
        <v>0</v>
      </c>
      <c r="R143" s="160"/>
      <c r="S143" s="160" t="s">
        <v>139</v>
      </c>
      <c r="T143" s="160" t="s">
        <v>139</v>
      </c>
      <c r="U143" s="160">
        <v>0.48399999999999999</v>
      </c>
      <c r="V143" s="160">
        <f>ROUND(E143*U143,2)</f>
        <v>13.32</v>
      </c>
      <c r="W143" s="160"/>
      <c r="X143" s="160" t="s">
        <v>140</v>
      </c>
      <c r="Y143" s="150"/>
      <c r="Z143" s="150"/>
      <c r="AA143" s="150"/>
      <c r="AB143" s="150"/>
      <c r="AC143" s="150"/>
      <c r="AD143" s="150"/>
      <c r="AE143" s="150"/>
      <c r="AF143" s="150"/>
      <c r="AG143" s="150" t="s">
        <v>242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5">
      <c r="A144" s="157"/>
      <c r="B144" s="158"/>
      <c r="C144" s="188" t="s">
        <v>323</v>
      </c>
      <c r="D144" s="162"/>
      <c r="E144" s="163">
        <v>27.528199999999998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143</v>
      </c>
      <c r="AH144" s="150">
        <v>0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5">
      <c r="A145" s="157"/>
      <c r="B145" s="158"/>
      <c r="C145" s="188" t="s">
        <v>324</v>
      </c>
      <c r="D145" s="162"/>
      <c r="E145" s="163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143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5">
      <c r="A146" s="171">
        <v>52</v>
      </c>
      <c r="B146" s="172" t="s">
        <v>325</v>
      </c>
      <c r="C146" s="187" t="s">
        <v>326</v>
      </c>
      <c r="D146" s="173" t="s">
        <v>222</v>
      </c>
      <c r="E146" s="174">
        <v>178</v>
      </c>
      <c r="F146" s="175"/>
      <c r="G146" s="176">
        <f>ROUND(E146*F146,2)</f>
        <v>0</v>
      </c>
      <c r="H146" s="161"/>
      <c r="I146" s="160">
        <f>ROUND(E146*H146,2)</f>
        <v>0</v>
      </c>
      <c r="J146" s="161"/>
      <c r="K146" s="160">
        <f>ROUND(E146*J146,2)</f>
        <v>0</v>
      </c>
      <c r="L146" s="160">
        <v>21</v>
      </c>
      <c r="M146" s="160">
        <f>G146*(1+L146/100)</f>
        <v>0</v>
      </c>
      <c r="N146" s="160">
        <v>1.5810000000000001E-2</v>
      </c>
      <c r="O146" s="160">
        <f>ROUND(E146*N146,2)</f>
        <v>2.81</v>
      </c>
      <c r="P146" s="160">
        <v>0</v>
      </c>
      <c r="Q146" s="160">
        <f>ROUND(E146*P146,2)</f>
        <v>0</v>
      </c>
      <c r="R146" s="160"/>
      <c r="S146" s="160" t="s">
        <v>139</v>
      </c>
      <c r="T146" s="160" t="s">
        <v>139</v>
      </c>
      <c r="U146" s="160">
        <v>0.24845</v>
      </c>
      <c r="V146" s="160">
        <f>ROUND(E146*U146,2)</f>
        <v>44.22</v>
      </c>
      <c r="W146" s="160"/>
      <c r="X146" s="160" t="s">
        <v>140</v>
      </c>
      <c r="Y146" s="150"/>
      <c r="Z146" s="150"/>
      <c r="AA146" s="150"/>
      <c r="AB146" s="150"/>
      <c r="AC146" s="150"/>
      <c r="AD146" s="150"/>
      <c r="AE146" s="150"/>
      <c r="AF146" s="150"/>
      <c r="AG146" s="150" t="s">
        <v>242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5">
      <c r="A147" s="157"/>
      <c r="B147" s="158"/>
      <c r="C147" s="188" t="s">
        <v>327</v>
      </c>
      <c r="D147" s="162"/>
      <c r="E147" s="163">
        <v>33.5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143</v>
      </c>
      <c r="AH147" s="150">
        <v>0</v>
      </c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5">
      <c r="A148" s="157"/>
      <c r="B148" s="158"/>
      <c r="C148" s="188" t="s">
        <v>328</v>
      </c>
      <c r="D148" s="162"/>
      <c r="E148" s="163">
        <v>59.5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143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5">
      <c r="A149" s="157"/>
      <c r="B149" s="158"/>
      <c r="C149" s="188" t="s">
        <v>329</v>
      </c>
      <c r="D149" s="162"/>
      <c r="E149" s="163">
        <v>85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143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ht="20.399999999999999" outlineLevel="1" x14ac:dyDescent="0.25">
      <c r="A150" s="171">
        <v>53</v>
      </c>
      <c r="B150" s="172" t="s">
        <v>330</v>
      </c>
      <c r="C150" s="187" t="s">
        <v>331</v>
      </c>
      <c r="D150" s="173" t="s">
        <v>222</v>
      </c>
      <c r="E150" s="174">
        <v>109.03149999999999</v>
      </c>
      <c r="F150" s="175"/>
      <c r="G150" s="176">
        <f>ROUND(E150*F150,2)</f>
        <v>0</v>
      </c>
      <c r="H150" s="161"/>
      <c r="I150" s="160">
        <f>ROUND(E150*H150,2)</f>
        <v>0</v>
      </c>
      <c r="J150" s="161"/>
      <c r="K150" s="160">
        <f>ROUND(E150*J150,2)</f>
        <v>0</v>
      </c>
      <c r="L150" s="160">
        <v>21</v>
      </c>
      <c r="M150" s="160">
        <f>G150*(1+L150/100)</f>
        <v>0</v>
      </c>
      <c r="N150" s="160">
        <v>3.4909999999999997E-2</v>
      </c>
      <c r="O150" s="160">
        <f>ROUND(E150*N150,2)</f>
        <v>3.81</v>
      </c>
      <c r="P150" s="160">
        <v>0</v>
      </c>
      <c r="Q150" s="160">
        <f>ROUND(E150*P150,2)</f>
        <v>0</v>
      </c>
      <c r="R150" s="160"/>
      <c r="S150" s="160" t="s">
        <v>139</v>
      </c>
      <c r="T150" s="160" t="s">
        <v>139</v>
      </c>
      <c r="U150" s="160">
        <v>1.1841699999999999</v>
      </c>
      <c r="V150" s="160">
        <f>ROUND(E150*U150,2)</f>
        <v>129.11000000000001</v>
      </c>
      <c r="W150" s="160"/>
      <c r="X150" s="160" t="s">
        <v>140</v>
      </c>
      <c r="Y150" s="150"/>
      <c r="Z150" s="150"/>
      <c r="AA150" s="150"/>
      <c r="AB150" s="150"/>
      <c r="AC150" s="150"/>
      <c r="AD150" s="150"/>
      <c r="AE150" s="150"/>
      <c r="AF150" s="150"/>
      <c r="AG150" s="150" t="s">
        <v>242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5">
      <c r="A151" s="157"/>
      <c r="B151" s="158"/>
      <c r="C151" s="188" t="s">
        <v>332</v>
      </c>
      <c r="D151" s="162"/>
      <c r="E151" s="163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143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5">
      <c r="A152" s="157"/>
      <c r="B152" s="158"/>
      <c r="C152" s="188" t="s">
        <v>333</v>
      </c>
      <c r="D152" s="162"/>
      <c r="E152" s="163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143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5">
      <c r="A153" s="157"/>
      <c r="B153" s="158"/>
      <c r="C153" s="188" t="s">
        <v>334</v>
      </c>
      <c r="D153" s="162"/>
      <c r="E153" s="163">
        <v>56.78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143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ht="20.399999999999999" outlineLevel="1" x14ac:dyDescent="0.25">
      <c r="A154" s="157"/>
      <c r="B154" s="158"/>
      <c r="C154" s="188" t="s">
        <v>335</v>
      </c>
      <c r="D154" s="162"/>
      <c r="E154" s="163">
        <v>12.656000000000001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143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ht="20.399999999999999" outlineLevel="1" x14ac:dyDescent="0.25">
      <c r="A155" s="157"/>
      <c r="B155" s="158"/>
      <c r="C155" s="188" t="s">
        <v>336</v>
      </c>
      <c r="D155" s="162"/>
      <c r="E155" s="163">
        <v>13.4855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143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ht="20.399999999999999" outlineLevel="1" x14ac:dyDescent="0.25">
      <c r="A156" s="157"/>
      <c r="B156" s="158"/>
      <c r="C156" s="188" t="s">
        <v>337</v>
      </c>
      <c r="D156" s="162"/>
      <c r="E156" s="163">
        <v>12.561500000000001</v>
      </c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143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ht="20.399999999999999" outlineLevel="1" x14ac:dyDescent="0.25">
      <c r="A157" s="157"/>
      <c r="B157" s="158"/>
      <c r="C157" s="188" t="s">
        <v>338</v>
      </c>
      <c r="D157" s="162"/>
      <c r="E157" s="163">
        <v>13.548500000000001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143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ht="20.399999999999999" outlineLevel="1" x14ac:dyDescent="0.25">
      <c r="A158" s="171">
        <v>54</v>
      </c>
      <c r="B158" s="172" t="s">
        <v>339</v>
      </c>
      <c r="C158" s="187" t="s">
        <v>340</v>
      </c>
      <c r="D158" s="173" t="s">
        <v>222</v>
      </c>
      <c r="E158" s="174">
        <v>27.524000000000001</v>
      </c>
      <c r="F158" s="175"/>
      <c r="G158" s="176">
        <f>ROUND(E158*F158,2)</f>
        <v>0</v>
      </c>
      <c r="H158" s="161"/>
      <c r="I158" s="160">
        <f>ROUND(E158*H158,2)</f>
        <v>0</v>
      </c>
      <c r="J158" s="161"/>
      <c r="K158" s="160">
        <f>ROUND(E158*J158,2)</f>
        <v>0</v>
      </c>
      <c r="L158" s="160">
        <v>21</v>
      </c>
      <c r="M158" s="160">
        <f>G158*(1+L158/100)</f>
        <v>0</v>
      </c>
      <c r="N158" s="160">
        <v>3.6700000000000001E-3</v>
      </c>
      <c r="O158" s="160">
        <f>ROUND(E158*N158,2)</f>
        <v>0.1</v>
      </c>
      <c r="P158" s="160">
        <v>0</v>
      </c>
      <c r="Q158" s="160">
        <f>ROUND(E158*P158,2)</f>
        <v>0</v>
      </c>
      <c r="R158" s="160"/>
      <c r="S158" s="160" t="s">
        <v>139</v>
      </c>
      <c r="T158" s="160" t="s">
        <v>139</v>
      </c>
      <c r="U158" s="160">
        <v>0.36199999999999999</v>
      </c>
      <c r="V158" s="160">
        <f>ROUND(E158*U158,2)</f>
        <v>9.9600000000000009</v>
      </c>
      <c r="W158" s="160"/>
      <c r="X158" s="160" t="s">
        <v>140</v>
      </c>
      <c r="Y158" s="150"/>
      <c r="Z158" s="150"/>
      <c r="AA158" s="150"/>
      <c r="AB158" s="150"/>
      <c r="AC158" s="150"/>
      <c r="AD158" s="150"/>
      <c r="AE158" s="150"/>
      <c r="AF158" s="150"/>
      <c r="AG158" s="150" t="s">
        <v>242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ht="20.399999999999999" outlineLevel="1" x14ac:dyDescent="0.25">
      <c r="A159" s="157"/>
      <c r="B159" s="158"/>
      <c r="C159" s="188" t="s">
        <v>341</v>
      </c>
      <c r="D159" s="162"/>
      <c r="E159" s="163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143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5">
      <c r="A160" s="157"/>
      <c r="B160" s="158"/>
      <c r="C160" s="188" t="s">
        <v>342</v>
      </c>
      <c r="D160" s="162"/>
      <c r="E160" s="163">
        <v>27.524000000000001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143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5">
      <c r="A161" s="157"/>
      <c r="B161" s="158"/>
      <c r="C161" s="188" t="s">
        <v>343</v>
      </c>
      <c r="D161" s="162"/>
      <c r="E161" s="163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143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x14ac:dyDescent="0.25">
      <c r="A162" s="165" t="s">
        <v>134</v>
      </c>
      <c r="B162" s="166" t="s">
        <v>71</v>
      </c>
      <c r="C162" s="186" t="s">
        <v>72</v>
      </c>
      <c r="D162" s="167"/>
      <c r="E162" s="168"/>
      <c r="F162" s="169"/>
      <c r="G162" s="170">
        <f>SUMIF(AG163:AG255,"&lt;&gt;NOR",G163:G255)</f>
        <v>0</v>
      </c>
      <c r="H162" s="164"/>
      <c r="I162" s="164">
        <f>SUM(I163:I255)</f>
        <v>0</v>
      </c>
      <c r="J162" s="164"/>
      <c r="K162" s="164">
        <f>SUM(K163:K255)</f>
        <v>0</v>
      </c>
      <c r="L162" s="164"/>
      <c r="M162" s="164">
        <f>SUM(M163:M255)</f>
        <v>0</v>
      </c>
      <c r="N162" s="164"/>
      <c r="O162" s="164">
        <f>SUM(O163:O255)</f>
        <v>66.420000000000016</v>
      </c>
      <c r="P162" s="164"/>
      <c r="Q162" s="164">
        <f>SUM(Q163:Q255)</f>
        <v>0</v>
      </c>
      <c r="R162" s="164"/>
      <c r="S162" s="164"/>
      <c r="T162" s="164"/>
      <c r="U162" s="164"/>
      <c r="V162" s="164">
        <f>SUM(V163:V255)</f>
        <v>2462.0200000000004</v>
      </c>
      <c r="W162" s="164"/>
      <c r="X162" s="164"/>
      <c r="AG162" t="s">
        <v>135</v>
      </c>
    </row>
    <row r="163" spans="1:60" outlineLevel="1" x14ac:dyDescent="0.25">
      <c r="A163" s="171">
        <v>55</v>
      </c>
      <c r="B163" s="172" t="s">
        <v>344</v>
      </c>
      <c r="C163" s="187" t="s">
        <v>345</v>
      </c>
      <c r="D163" s="173" t="s">
        <v>222</v>
      </c>
      <c r="E163" s="174">
        <v>658.73180000000002</v>
      </c>
      <c r="F163" s="175"/>
      <c r="G163" s="176">
        <f>ROUND(E163*F163,2)</f>
        <v>0</v>
      </c>
      <c r="H163" s="161"/>
      <c r="I163" s="160">
        <f>ROUND(E163*H163,2)</f>
        <v>0</v>
      </c>
      <c r="J163" s="161"/>
      <c r="K163" s="160">
        <f>ROUND(E163*J163,2)</f>
        <v>0</v>
      </c>
      <c r="L163" s="160">
        <v>21</v>
      </c>
      <c r="M163" s="160">
        <f>G163*(1+L163/100)</f>
        <v>0</v>
      </c>
      <c r="N163" s="160">
        <v>0</v>
      </c>
      <c r="O163" s="160">
        <f>ROUND(E163*N163,2)</f>
        <v>0</v>
      </c>
      <c r="P163" s="160">
        <v>0</v>
      </c>
      <c r="Q163" s="160">
        <f>ROUND(E163*P163,2)</f>
        <v>0</v>
      </c>
      <c r="R163" s="160"/>
      <c r="S163" s="160" t="s">
        <v>139</v>
      </c>
      <c r="T163" s="160" t="s">
        <v>139</v>
      </c>
      <c r="U163" s="160">
        <v>0.52600000000000002</v>
      </c>
      <c r="V163" s="160">
        <f>ROUND(E163*U163,2)</f>
        <v>346.49</v>
      </c>
      <c r="W163" s="160"/>
      <c r="X163" s="160" t="s">
        <v>140</v>
      </c>
      <c r="Y163" s="150"/>
      <c r="Z163" s="150"/>
      <c r="AA163" s="150"/>
      <c r="AB163" s="150"/>
      <c r="AC163" s="150"/>
      <c r="AD163" s="150"/>
      <c r="AE163" s="150"/>
      <c r="AF163" s="150"/>
      <c r="AG163" s="150" t="s">
        <v>242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5">
      <c r="A164" s="157"/>
      <c r="B164" s="158"/>
      <c r="C164" s="188" t="s">
        <v>346</v>
      </c>
      <c r="D164" s="162"/>
      <c r="E164" s="163">
        <v>252.84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143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5">
      <c r="A165" s="157"/>
      <c r="B165" s="158"/>
      <c r="C165" s="188" t="s">
        <v>347</v>
      </c>
      <c r="D165" s="162"/>
      <c r="E165" s="163">
        <v>13.574999999999999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143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5">
      <c r="A166" s="157"/>
      <c r="B166" s="158"/>
      <c r="C166" s="188" t="s">
        <v>348</v>
      </c>
      <c r="D166" s="162"/>
      <c r="E166" s="163">
        <v>371.73200000000003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143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ht="20.399999999999999" outlineLevel="1" x14ac:dyDescent="0.25">
      <c r="A167" s="157"/>
      <c r="B167" s="158"/>
      <c r="C167" s="188" t="s">
        <v>349</v>
      </c>
      <c r="D167" s="162"/>
      <c r="E167" s="163">
        <v>20.584800000000001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143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5">
      <c r="A168" s="171">
        <v>56</v>
      </c>
      <c r="B168" s="172" t="s">
        <v>350</v>
      </c>
      <c r="C168" s="187" t="s">
        <v>351</v>
      </c>
      <c r="D168" s="173" t="s">
        <v>222</v>
      </c>
      <c r="E168" s="174">
        <v>732.43799999999999</v>
      </c>
      <c r="F168" s="175"/>
      <c r="G168" s="176">
        <f>ROUND(E168*F168,2)</f>
        <v>0</v>
      </c>
      <c r="H168" s="161"/>
      <c r="I168" s="160">
        <f>ROUND(E168*H168,2)</f>
        <v>0</v>
      </c>
      <c r="J168" s="161"/>
      <c r="K168" s="160">
        <f>ROUND(E168*J168,2)</f>
        <v>0</v>
      </c>
      <c r="L168" s="160">
        <v>21</v>
      </c>
      <c r="M168" s="160">
        <f>G168*(1+L168/100)</f>
        <v>0</v>
      </c>
      <c r="N168" s="160">
        <v>6.7200000000000003E-3</v>
      </c>
      <c r="O168" s="160">
        <f>ROUND(E168*N168,2)</f>
        <v>4.92</v>
      </c>
      <c r="P168" s="160">
        <v>0</v>
      </c>
      <c r="Q168" s="160">
        <f>ROUND(E168*P168,2)</f>
        <v>0</v>
      </c>
      <c r="R168" s="160"/>
      <c r="S168" s="160" t="s">
        <v>139</v>
      </c>
      <c r="T168" s="160" t="s">
        <v>139</v>
      </c>
      <c r="U168" s="160">
        <v>0.104</v>
      </c>
      <c r="V168" s="160">
        <f>ROUND(E168*U168,2)</f>
        <v>76.17</v>
      </c>
      <c r="W168" s="160"/>
      <c r="X168" s="160" t="s">
        <v>140</v>
      </c>
      <c r="Y168" s="150"/>
      <c r="Z168" s="150"/>
      <c r="AA168" s="150"/>
      <c r="AB168" s="150"/>
      <c r="AC168" s="150"/>
      <c r="AD168" s="150"/>
      <c r="AE168" s="150"/>
      <c r="AF168" s="150"/>
      <c r="AG168" s="150" t="s">
        <v>242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5">
      <c r="A169" s="157"/>
      <c r="B169" s="158"/>
      <c r="C169" s="188" t="s">
        <v>352</v>
      </c>
      <c r="D169" s="162"/>
      <c r="E169" s="163">
        <v>440.34800000000001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143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5">
      <c r="A170" s="157"/>
      <c r="B170" s="158"/>
      <c r="C170" s="188" t="s">
        <v>353</v>
      </c>
      <c r="D170" s="162"/>
      <c r="E170" s="163">
        <v>220.09</v>
      </c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143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5">
      <c r="A171" s="157"/>
      <c r="B171" s="158"/>
      <c r="C171" s="188" t="s">
        <v>354</v>
      </c>
      <c r="D171" s="162"/>
      <c r="E171" s="163">
        <v>72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143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ht="20.399999999999999" outlineLevel="1" x14ac:dyDescent="0.25">
      <c r="A172" s="171">
        <v>57</v>
      </c>
      <c r="B172" s="172" t="s">
        <v>355</v>
      </c>
      <c r="C172" s="187" t="s">
        <v>356</v>
      </c>
      <c r="D172" s="173" t="s">
        <v>222</v>
      </c>
      <c r="E172" s="174">
        <v>39.78</v>
      </c>
      <c r="F172" s="175"/>
      <c r="G172" s="176">
        <f>ROUND(E172*F172,2)</f>
        <v>0</v>
      </c>
      <c r="H172" s="161"/>
      <c r="I172" s="160">
        <f>ROUND(E172*H172,2)</f>
        <v>0</v>
      </c>
      <c r="J172" s="161"/>
      <c r="K172" s="160">
        <f>ROUND(E172*J172,2)</f>
        <v>0</v>
      </c>
      <c r="L172" s="160">
        <v>21</v>
      </c>
      <c r="M172" s="160">
        <f>G172*(1+L172/100)</f>
        <v>0</v>
      </c>
      <c r="N172" s="160">
        <v>3.4909999999999997E-2</v>
      </c>
      <c r="O172" s="160">
        <f>ROUND(E172*N172,2)</f>
        <v>1.39</v>
      </c>
      <c r="P172" s="160">
        <v>0</v>
      </c>
      <c r="Q172" s="160">
        <f>ROUND(E172*P172,2)</f>
        <v>0</v>
      </c>
      <c r="R172" s="160"/>
      <c r="S172" s="160" t="s">
        <v>139</v>
      </c>
      <c r="T172" s="160" t="s">
        <v>139</v>
      </c>
      <c r="U172" s="160">
        <v>1.17717</v>
      </c>
      <c r="V172" s="160">
        <f>ROUND(E172*U172,2)</f>
        <v>46.83</v>
      </c>
      <c r="W172" s="160"/>
      <c r="X172" s="160" t="s">
        <v>140</v>
      </c>
      <c r="Y172" s="150"/>
      <c r="Z172" s="150"/>
      <c r="AA172" s="150"/>
      <c r="AB172" s="150"/>
      <c r="AC172" s="150"/>
      <c r="AD172" s="150"/>
      <c r="AE172" s="150"/>
      <c r="AF172" s="150"/>
      <c r="AG172" s="150" t="s">
        <v>357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5">
      <c r="A173" s="157"/>
      <c r="B173" s="158"/>
      <c r="C173" s="188" t="s">
        <v>332</v>
      </c>
      <c r="D173" s="162"/>
      <c r="E173" s="163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143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5">
      <c r="A174" s="157"/>
      <c r="B174" s="158"/>
      <c r="C174" s="188" t="s">
        <v>358</v>
      </c>
      <c r="D174" s="162"/>
      <c r="E174" s="163">
        <v>14.12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143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ht="20.399999999999999" outlineLevel="1" x14ac:dyDescent="0.25">
      <c r="A175" s="157"/>
      <c r="B175" s="158"/>
      <c r="C175" s="188" t="s">
        <v>359</v>
      </c>
      <c r="D175" s="162"/>
      <c r="E175" s="163">
        <v>3.0339999999999998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143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ht="20.399999999999999" outlineLevel="1" x14ac:dyDescent="0.25">
      <c r="A176" s="157"/>
      <c r="B176" s="158"/>
      <c r="C176" s="188" t="s">
        <v>360</v>
      </c>
      <c r="D176" s="162"/>
      <c r="E176" s="163">
        <v>7.7060000000000004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143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ht="20.399999999999999" outlineLevel="1" x14ac:dyDescent="0.25">
      <c r="A177" s="157"/>
      <c r="B177" s="158"/>
      <c r="C177" s="188" t="s">
        <v>361</v>
      </c>
      <c r="D177" s="162"/>
      <c r="E177" s="163">
        <v>7.1779999999999999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143</v>
      </c>
      <c r="AH177" s="150">
        <v>0</v>
      </c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ht="20.399999999999999" outlineLevel="1" x14ac:dyDescent="0.25">
      <c r="A178" s="157"/>
      <c r="B178" s="158"/>
      <c r="C178" s="188" t="s">
        <v>362</v>
      </c>
      <c r="D178" s="162"/>
      <c r="E178" s="163">
        <v>7.742</v>
      </c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143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ht="20.399999999999999" outlineLevel="1" x14ac:dyDescent="0.25">
      <c r="A179" s="171">
        <v>58</v>
      </c>
      <c r="B179" s="172" t="s">
        <v>363</v>
      </c>
      <c r="C179" s="187" t="s">
        <v>364</v>
      </c>
      <c r="D179" s="173" t="s">
        <v>222</v>
      </c>
      <c r="E179" s="174">
        <v>82.885800000000003</v>
      </c>
      <c r="F179" s="175"/>
      <c r="G179" s="176">
        <f>ROUND(E179*F179,2)</f>
        <v>0</v>
      </c>
      <c r="H179" s="161"/>
      <c r="I179" s="160">
        <f>ROUND(E179*H179,2)</f>
        <v>0</v>
      </c>
      <c r="J179" s="161"/>
      <c r="K179" s="160">
        <f>ROUND(E179*J179,2)</f>
        <v>0</v>
      </c>
      <c r="L179" s="160">
        <v>21</v>
      </c>
      <c r="M179" s="160">
        <f>G179*(1+L179/100)</f>
        <v>0</v>
      </c>
      <c r="N179" s="160">
        <v>2.5999999999999999E-2</v>
      </c>
      <c r="O179" s="160">
        <f>ROUND(E179*N179,2)</f>
        <v>2.16</v>
      </c>
      <c r="P179" s="160">
        <v>0</v>
      </c>
      <c r="Q179" s="160">
        <f>ROUND(E179*P179,2)</f>
        <v>0</v>
      </c>
      <c r="R179" s="160"/>
      <c r="S179" s="160" t="s">
        <v>139</v>
      </c>
      <c r="T179" s="160" t="s">
        <v>139</v>
      </c>
      <c r="U179" s="160">
        <v>0.75205</v>
      </c>
      <c r="V179" s="160">
        <f>ROUND(E179*U179,2)</f>
        <v>62.33</v>
      </c>
      <c r="W179" s="160"/>
      <c r="X179" s="160" t="s">
        <v>140</v>
      </c>
      <c r="Y179" s="150"/>
      <c r="Z179" s="150"/>
      <c r="AA179" s="150"/>
      <c r="AB179" s="150"/>
      <c r="AC179" s="150"/>
      <c r="AD179" s="150"/>
      <c r="AE179" s="150"/>
      <c r="AF179" s="150"/>
      <c r="AG179" s="150" t="s">
        <v>242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5">
      <c r="A180" s="157"/>
      <c r="B180" s="158"/>
      <c r="C180" s="188" t="s">
        <v>365</v>
      </c>
      <c r="D180" s="162"/>
      <c r="E180" s="163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143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5">
      <c r="A181" s="157"/>
      <c r="B181" s="158"/>
      <c r="C181" s="188" t="s">
        <v>366</v>
      </c>
      <c r="D181" s="162"/>
      <c r="E181" s="163">
        <v>55.759799999999998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143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5">
      <c r="A182" s="157"/>
      <c r="B182" s="158"/>
      <c r="C182" s="188" t="s">
        <v>367</v>
      </c>
      <c r="D182" s="162"/>
      <c r="E182" s="163">
        <v>27.126000000000001</v>
      </c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143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5">
      <c r="A183" s="171">
        <v>59</v>
      </c>
      <c r="B183" s="172" t="s">
        <v>368</v>
      </c>
      <c r="C183" s="187" t="s">
        <v>369</v>
      </c>
      <c r="D183" s="173" t="s">
        <v>138</v>
      </c>
      <c r="E183" s="174">
        <v>78.400000000000006</v>
      </c>
      <c r="F183" s="175"/>
      <c r="G183" s="176">
        <f>ROUND(E183*F183,2)</f>
        <v>0</v>
      </c>
      <c r="H183" s="161"/>
      <c r="I183" s="160">
        <f>ROUND(E183*H183,2)</f>
        <v>0</v>
      </c>
      <c r="J183" s="161"/>
      <c r="K183" s="160">
        <f>ROUND(E183*J183,2)</f>
        <v>0</v>
      </c>
      <c r="L183" s="160">
        <v>21</v>
      </c>
      <c r="M183" s="160">
        <f>G183*(1+L183/100)</f>
        <v>0</v>
      </c>
      <c r="N183" s="160">
        <v>1.5339999999999999E-2</v>
      </c>
      <c r="O183" s="160">
        <f>ROUND(E183*N183,2)</f>
        <v>1.2</v>
      </c>
      <c r="P183" s="160">
        <v>0</v>
      </c>
      <c r="Q183" s="160">
        <f>ROUND(E183*P183,2)</f>
        <v>0</v>
      </c>
      <c r="R183" s="160"/>
      <c r="S183" s="160" t="s">
        <v>139</v>
      </c>
      <c r="T183" s="160" t="s">
        <v>139</v>
      </c>
      <c r="U183" s="160">
        <v>1.22</v>
      </c>
      <c r="V183" s="160">
        <f>ROUND(E183*U183,2)</f>
        <v>95.65</v>
      </c>
      <c r="W183" s="160"/>
      <c r="X183" s="160" t="s">
        <v>140</v>
      </c>
      <c r="Y183" s="150"/>
      <c r="Z183" s="150"/>
      <c r="AA183" s="150"/>
      <c r="AB183" s="150"/>
      <c r="AC183" s="150"/>
      <c r="AD183" s="150"/>
      <c r="AE183" s="150"/>
      <c r="AF183" s="150"/>
      <c r="AG183" s="150" t="s">
        <v>242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5">
      <c r="A184" s="157"/>
      <c r="B184" s="158"/>
      <c r="C184" s="188" t="s">
        <v>370</v>
      </c>
      <c r="D184" s="162"/>
      <c r="E184" s="163">
        <v>61.6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143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5">
      <c r="A185" s="157"/>
      <c r="B185" s="158"/>
      <c r="C185" s="188" t="s">
        <v>371</v>
      </c>
      <c r="D185" s="162"/>
      <c r="E185" s="163">
        <v>16.8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143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5">
      <c r="A186" s="171">
        <v>60</v>
      </c>
      <c r="B186" s="172" t="s">
        <v>372</v>
      </c>
      <c r="C186" s="187" t="s">
        <v>373</v>
      </c>
      <c r="D186" s="173" t="s">
        <v>138</v>
      </c>
      <c r="E186" s="174">
        <v>130.6</v>
      </c>
      <c r="F186" s="175"/>
      <c r="G186" s="176">
        <f>ROUND(E186*F186,2)</f>
        <v>0</v>
      </c>
      <c r="H186" s="161"/>
      <c r="I186" s="160">
        <f>ROUND(E186*H186,2)</f>
        <v>0</v>
      </c>
      <c r="J186" s="161"/>
      <c r="K186" s="160">
        <f>ROUND(E186*J186,2)</f>
        <v>0</v>
      </c>
      <c r="L186" s="160">
        <v>21</v>
      </c>
      <c r="M186" s="160">
        <f>G186*(1+L186/100)</f>
        <v>0</v>
      </c>
      <c r="N186" s="160">
        <v>2.0299999999999999E-2</v>
      </c>
      <c r="O186" s="160">
        <f>ROUND(E186*N186,2)</f>
        <v>2.65</v>
      </c>
      <c r="P186" s="160">
        <v>0</v>
      </c>
      <c r="Q186" s="160">
        <f>ROUND(E186*P186,2)</f>
        <v>0</v>
      </c>
      <c r="R186" s="160"/>
      <c r="S186" s="160" t="s">
        <v>139</v>
      </c>
      <c r="T186" s="160" t="s">
        <v>139</v>
      </c>
      <c r="U186" s="160">
        <v>1.37</v>
      </c>
      <c r="V186" s="160">
        <f>ROUND(E186*U186,2)</f>
        <v>178.92</v>
      </c>
      <c r="W186" s="160"/>
      <c r="X186" s="160" t="s">
        <v>140</v>
      </c>
      <c r="Y186" s="150"/>
      <c r="Z186" s="150"/>
      <c r="AA186" s="150"/>
      <c r="AB186" s="150"/>
      <c r="AC186" s="150"/>
      <c r="AD186" s="150"/>
      <c r="AE186" s="150"/>
      <c r="AF186" s="150"/>
      <c r="AG186" s="150" t="s">
        <v>242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5">
      <c r="A187" s="157"/>
      <c r="B187" s="158"/>
      <c r="C187" s="188" t="s">
        <v>374</v>
      </c>
      <c r="D187" s="162"/>
      <c r="E187" s="163">
        <v>21.6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143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5">
      <c r="A188" s="157"/>
      <c r="B188" s="158"/>
      <c r="C188" s="188" t="s">
        <v>375</v>
      </c>
      <c r="D188" s="162"/>
      <c r="E188" s="163">
        <v>20.399999999999999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143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5">
      <c r="A189" s="157"/>
      <c r="B189" s="158"/>
      <c r="C189" s="188" t="s">
        <v>376</v>
      </c>
      <c r="D189" s="162"/>
      <c r="E189" s="163">
        <v>66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143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5">
      <c r="A190" s="157"/>
      <c r="B190" s="158"/>
      <c r="C190" s="188" t="s">
        <v>377</v>
      </c>
      <c r="D190" s="162"/>
      <c r="E190" s="163">
        <v>22.6</v>
      </c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143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5">
      <c r="A191" s="171">
        <v>61</v>
      </c>
      <c r="B191" s="172" t="s">
        <v>378</v>
      </c>
      <c r="C191" s="187" t="s">
        <v>379</v>
      </c>
      <c r="D191" s="173" t="s">
        <v>138</v>
      </c>
      <c r="E191" s="174">
        <v>10.199999999999999</v>
      </c>
      <c r="F191" s="175"/>
      <c r="G191" s="176">
        <f>ROUND(E191*F191,2)</f>
        <v>0</v>
      </c>
      <c r="H191" s="161"/>
      <c r="I191" s="160">
        <f>ROUND(E191*H191,2)</f>
        <v>0</v>
      </c>
      <c r="J191" s="161"/>
      <c r="K191" s="160">
        <f>ROUND(E191*J191,2)</f>
        <v>0</v>
      </c>
      <c r="L191" s="160">
        <v>21</v>
      </c>
      <c r="M191" s="160">
        <f>G191*(1+L191/100)</f>
        <v>0</v>
      </c>
      <c r="N191" s="160">
        <v>2.0299999999999999E-2</v>
      </c>
      <c r="O191" s="160">
        <f>ROUND(E191*N191,2)</f>
        <v>0.21</v>
      </c>
      <c r="P191" s="160">
        <v>0</v>
      </c>
      <c r="Q191" s="160">
        <f>ROUND(E191*P191,2)</f>
        <v>0</v>
      </c>
      <c r="R191" s="160"/>
      <c r="S191" s="160" t="s">
        <v>139</v>
      </c>
      <c r="T191" s="160" t="s">
        <v>139</v>
      </c>
      <c r="U191" s="160">
        <v>1.27</v>
      </c>
      <c r="V191" s="160">
        <f>ROUND(E191*U191,2)</f>
        <v>12.95</v>
      </c>
      <c r="W191" s="160"/>
      <c r="X191" s="160" t="s">
        <v>140</v>
      </c>
      <c r="Y191" s="150"/>
      <c r="Z191" s="150"/>
      <c r="AA191" s="150"/>
      <c r="AB191" s="150"/>
      <c r="AC191" s="150"/>
      <c r="AD191" s="150"/>
      <c r="AE191" s="150"/>
      <c r="AF191" s="150"/>
      <c r="AG191" s="150" t="s">
        <v>242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5">
      <c r="A192" s="157"/>
      <c r="B192" s="158"/>
      <c r="C192" s="188" t="s">
        <v>380</v>
      </c>
      <c r="D192" s="162"/>
      <c r="E192" s="163">
        <v>3.4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143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5">
      <c r="A193" s="157"/>
      <c r="B193" s="158"/>
      <c r="C193" s="188" t="s">
        <v>381</v>
      </c>
      <c r="D193" s="162"/>
      <c r="E193" s="163">
        <v>6.8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143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5">
      <c r="A194" s="171">
        <v>62</v>
      </c>
      <c r="B194" s="172" t="s">
        <v>382</v>
      </c>
      <c r="C194" s="187" t="s">
        <v>383</v>
      </c>
      <c r="D194" s="173" t="s">
        <v>138</v>
      </c>
      <c r="E194" s="174">
        <v>103.2</v>
      </c>
      <c r="F194" s="175"/>
      <c r="G194" s="176">
        <f>ROUND(E194*F194,2)</f>
        <v>0</v>
      </c>
      <c r="H194" s="161"/>
      <c r="I194" s="160">
        <f>ROUND(E194*H194,2)</f>
        <v>0</v>
      </c>
      <c r="J194" s="161"/>
      <c r="K194" s="160">
        <f>ROUND(E194*J194,2)</f>
        <v>0</v>
      </c>
      <c r="L194" s="160">
        <v>21</v>
      </c>
      <c r="M194" s="160">
        <f>G194*(1+L194/100)</f>
        <v>0</v>
      </c>
      <c r="N194" s="160">
        <v>2.0299999999999999E-2</v>
      </c>
      <c r="O194" s="160">
        <f>ROUND(E194*N194,2)</f>
        <v>2.09</v>
      </c>
      <c r="P194" s="160">
        <v>0</v>
      </c>
      <c r="Q194" s="160">
        <f>ROUND(E194*P194,2)</f>
        <v>0</v>
      </c>
      <c r="R194" s="160"/>
      <c r="S194" s="160" t="s">
        <v>139</v>
      </c>
      <c r="T194" s="160" t="s">
        <v>139</v>
      </c>
      <c r="U194" s="160">
        <v>1.17</v>
      </c>
      <c r="V194" s="160">
        <f>ROUND(E194*U194,2)</f>
        <v>120.74</v>
      </c>
      <c r="W194" s="160"/>
      <c r="X194" s="160" t="s">
        <v>140</v>
      </c>
      <c r="Y194" s="150"/>
      <c r="Z194" s="150"/>
      <c r="AA194" s="150"/>
      <c r="AB194" s="150"/>
      <c r="AC194" s="150"/>
      <c r="AD194" s="150"/>
      <c r="AE194" s="150"/>
      <c r="AF194" s="150"/>
      <c r="AG194" s="150" t="s">
        <v>242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5">
      <c r="A195" s="157"/>
      <c r="B195" s="158"/>
      <c r="C195" s="188" t="s">
        <v>384</v>
      </c>
      <c r="D195" s="162"/>
      <c r="E195" s="163">
        <v>21</v>
      </c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143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5">
      <c r="A196" s="157"/>
      <c r="B196" s="158"/>
      <c r="C196" s="188" t="s">
        <v>385</v>
      </c>
      <c r="D196" s="162"/>
      <c r="E196" s="163">
        <v>21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143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5">
      <c r="A197" s="157"/>
      <c r="B197" s="158"/>
      <c r="C197" s="188" t="s">
        <v>386</v>
      </c>
      <c r="D197" s="162"/>
      <c r="E197" s="163">
        <v>61.2</v>
      </c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143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5">
      <c r="A198" s="171">
        <v>63</v>
      </c>
      <c r="B198" s="172" t="s">
        <v>387</v>
      </c>
      <c r="C198" s="187" t="s">
        <v>388</v>
      </c>
      <c r="D198" s="173" t="s">
        <v>138</v>
      </c>
      <c r="E198" s="174">
        <v>60.3</v>
      </c>
      <c r="F198" s="175"/>
      <c r="G198" s="176">
        <f>ROUND(E198*F198,2)</f>
        <v>0</v>
      </c>
      <c r="H198" s="161"/>
      <c r="I198" s="160">
        <f>ROUND(E198*H198,2)</f>
        <v>0</v>
      </c>
      <c r="J198" s="161"/>
      <c r="K198" s="160">
        <f>ROUND(E198*J198,2)</f>
        <v>0</v>
      </c>
      <c r="L198" s="160">
        <v>21</v>
      </c>
      <c r="M198" s="160">
        <f>G198*(1+L198/100)</f>
        <v>0</v>
      </c>
      <c r="N198" s="160">
        <v>1.5339999999999999E-2</v>
      </c>
      <c r="O198" s="160">
        <f>ROUND(E198*N198,2)</f>
        <v>0.93</v>
      </c>
      <c r="P198" s="160">
        <v>0</v>
      </c>
      <c r="Q198" s="160">
        <f>ROUND(E198*P198,2)</f>
        <v>0</v>
      </c>
      <c r="R198" s="160"/>
      <c r="S198" s="160" t="s">
        <v>139</v>
      </c>
      <c r="T198" s="160" t="s">
        <v>139</v>
      </c>
      <c r="U198" s="160">
        <v>0.41499999999999998</v>
      </c>
      <c r="V198" s="160">
        <f>ROUND(E198*U198,2)</f>
        <v>25.02</v>
      </c>
      <c r="W198" s="160"/>
      <c r="X198" s="160" t="s">
        <v>140</v>
      </c>
      <c r="Y198" s="150"/>
      <c r="Z198" s="150"/>
      <c r="AA198" s="150"/>
      <c r="AB198" s="150"/>
      <c r="AC198" s="150"/>
      <c r="AD198" s="150"/>
      <c r="AE198" s="150"/>
      <c r="AF198" s="150"/>
      <c r="AG198" s="150" t="s">
        <v>242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5">
      <c r="A199" s="157"/>
      <c r="B199" s="158"/>
      <c r="C199" s="188" t="s">
        <v>389</v>
      </c>
      <c r="D199" s="162"/>
      <c r="E199" s="163">
        <v>60.3</v>
      </c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143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5">
      <c r="A200" s="171">
        <v>64</v>
      </c>
      <c r="B200" s="172" t="s">
        <v>390</v>
      </c>
      <c r="C200" s="187" t="s">
        <v>391</v>
      </c>
      <c r="D200" s="173" t="s">
        <v>138</v>
      </c>
      <c r="E200" s="174">
        <v>0</v>
      </c>
      <c r="F200" s="175"/>
      <c r="G200" s="176">
        <f>ROUND(E200*F200,2)</f>
        <v>0</v>
      </c>
      <c r="H200" s="161"/>
      <c r="I200" s="160">
        <f>ROUND(E200*H200,2)</f>
        <v>0</v>
      </c>
      <c r="J200" s="161"/>
      <c r="K200" s="160">
        <f>ROUND(E200*J200,2)</f>
        <v>0</v>
      </c>
      <c r="L200" s="160">
        <v>21</v>
      </c>
      <c r="M200" s="160">
        <f>G200*(1+L200/100)</f>
        <v>0</v>
      </c>
      <c r="N200" s="160">
        <v>2.3000000000000001E-4</v>
      </c>
      <c r="O200" s="160">
        <f>ROUND(E200*N200,2)</f>
        <v>0</v>
      </c>
      <c r="P200" s="160">
        <v>0</v>
      </c>
      <c r="Q200" s="160">
        <f>ROUND(E200*P200,2)</f>
        <v>0</v>
      </c>
      <c r="R200" s="160"/>
      <c r="S200" s="160" t="s">
        <v>139</v>
      </c>
      <c r="T200" s="160" t="s">
        <v>139</v>
      </c>
      <c r="U200" s="160">
        <v>0.05</v>
      </c>
      <c r="V200" s="160">
        <f>ROUND(E200*U200,2)</f>
        <v>0</v>
      </c>
      <c r="W200" s="160"/>
      <c r="X200" s="160" t="s">
        <v>140</v>
      </c>
      <c r="Y200" s="150"/>
      <c r="Z200" s="150"/>
      <c r="AA200" s="150"/>
      <c r="AB200" s="150"/>
      <c r="AC200" s="150"/>
      <c r="AD200" s="150"/>
      <c r="AE200" s="150"/>
      <c r="AF200" s="150"/>
      <c r="AG200" s="150" t="s">
        <v>242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5">
      <c r="A201" s="157"/>
      <c r="B201" s="158"/>
      <c r="C201" s="188" t="s">
        <v>392</v>
      </c>
      <c r="D201" s="162"/>
      <c r="E201" s="163">
        <v>141.19999999999999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143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ht="20.399999999999999" outlineLevel="1" x14ac:dyDescent="0.25">
      <c r="A202" s="157"/>
      <c r="B202" s="158"/>
      <c r="C202" s="188" t="s">
        <v>393</v>
      </c>
      <c r="D202" s="162"/>
      <c r="E202" s="163">
        <v>30.34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143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5">
      <c r="A203" s="157"/>
      <c r="B203" s="158"/>
      <c r="C203" s="188" t="s">
        <v>394</v>
      </c>
      <c r="D203" s="162"/>
      <c r="E203" s="163"/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143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ht="20.399999999999999" outlineLevel="1" x14ac:dyDescent="0.25">
      <c r="A204" s="157"/>
      <c r="B204" s="158"/>
      <c r="C204" s="188" t="s">
        <v>395</v>
      </c>
      <c r="D204" s="162"/>
      <c r="E204" s="163">
        <v>38.53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143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5">
      <c r="A205" s="157"/>
      <c r="B205" s="158"/>
      <c r="C205" s="188" t="s">
        <v>396</v>
      </c>
      <c r="D205" s="162"/>
      <c r="E205" s="163">
        <v>35.89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143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5">
      <c r="A206" s="157"/>
      <c r="B206" s="158"/>
      <c r="C206" s="188" t="s">
        <v>397</v>
      </c>
      <c r="D206" s="162"/>
      <c r="E206" s="163">
        <v>38.71</v>
      </c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143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ht="20.399999999999999" outlineLevel="1" x14ac:dyDescent="0.25">
      <c r="A207" s="157"/>
      <c r="B207" s="158"/>
      <c r="C207" s="188" t="s">
        <v>398</v>
      </c>
      <c r="D207" s="162"/>
      <c r="E207" s="163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143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5">
      <c r="A208" s="171">
        <v>65</v>
      </c>
      <c r="B208" s="172" t="s">
        <v>399</v>
      </c>
      <c r="C208" s="187" t="s">
        <v>400</v>
      </c>
      <c r="D208" s="173" t="s">
        <v>222</v>
      </c>
      <c r="E208" s="174">
        <v>116.9974</v>
      </c>
      <c r="F208" s="175"/>
      <c r="G208" s="176">
        <f>ROUND(E208*F208,2)</f>
        <v>0</v>
      </c>
      <c r="H208" s="161"/>
      <c r="I208" s="160">
        <f>ROUND(E208*H208,2)</f>
        <v>0</v>
      </c>
      <c r="J208" s="161"/>
      <c r="K208" s="160">
        <f>ROUND(E208*J208,2)</f>
        <v>0</v>
      </c>
      <c r="L208" s="160">
        <v>21</v>
      </c>
      <c r="M208" s="160">
        <f>G208*(1+L208/100)</f>
        <v>0</v>
      </c>
      <c r="N208" s="160">
        <v>4.0000000000000003E-5</v>
      </c>
      <c r="O208" s="160">
        <f>ROUND(E208*N208,2)</f>
        <v>0</v>
      </c>
      <c r="P208" s="160">
        <v>0</v>
      </c>
      <c r="Q208" s="160">
        <f>ROUND(E208*P208,2)</f>
        <v>0</v>
      </c>
      <c r="R208" s="160"/>
      <c r="S208" s="160" t="s">
        <v>139</v>
      </c>
      <c r="T208" s="160" t="s">
        <v>139</v>
      </c>
      <c r="U208" s="160">
        <v>7.8E-2</v>
      </c>
      <c r="V208" s="160">
        <f>ROUND(E208*U208,2)</f>
        <v>9.1300000000000008</v>
      </c>
      <c r="W208" s="160"/>
      <c r="X208" s="160" t="s">
        <v>140</v>
      </c>
      <c r="Y208" s="150"/>
      <c r="Z208" s="150"/>
      <c r="AA208" s="150"/>
      <c r="AB208" s="150"/>
      <c r="AC208" s="150"/>
      <c r="AD208" s="150"/>
      <c r="AE208" s="150"/>
      <c r="AF208" s="150"/>
      <c r="AG208" s="150" t="s">
        <v>242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5">
      <c r="A209" s="157"/>
      <c r="B209" s="158"/>
      <c r="C209" s="188" t="s">
        <v>401</v>
      </c>
      <c r="D209" s="162"/>
      <c r="E209" s="163">
        <v>116.9974</v>
      </c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143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5">
      <c r="A210" s="171">
        <v>66</v>
      </c>
      <c r="B210" s="172" t="s">
        <v>402</v>
      </c>
      <c r="C210" s="187" t="s">
        <v>403</v>
      </c>
      <c r="D210" s="173" t="s">
        <v>222</v>
      </c>
      <c r="E210" s="174">
        <v>292.08999999999997</v>
      </c>
      <c r="F210" s="175"/>
      <c r="G210" s="176">
        <f>ROUND(E210*F210,2)</f>
        <v>0</v>
      </c>
      <c r="H210" s="161"/>
      <c r="I210" s="160">
        <f>ROUND(E210*H210,2)</f>
        <v>0</v>
      </c>
      <c r="J210" s="161"/>
      <c r="K210" s="160">
        <f>ROUND(E210*J210,2)</f>
        <v>0</v>
      </c>
      <c r="L210" s="160">
        <v>21</v>
      </c>
      <c r="M210" s="160">
        <f>G210*(1+L210/100)</f>
        <v>0</v>
      </c>
      <c r="N210" s="160">
        <v>2.0289999999999999E-2</v>
      </c>
      <c r="O210" s="160">
        <f>ROUND(E210*N210,2)</f>
        <v>5.93</v>
      </c>
      <c r="P210" s="160">
        <v>0</v>
      </c>
      <c r="Q210" s="160">
        <f>ROUND(E210*P210,2)</f>
        <v>0</v>
      </c>
      <c r="R210" s="160"/>
      <c r="S210" s="160" t="s">
        <v>139</v>
      </c>
      <c r="T210" s="160" t="s">
        <v>139</v>
      </c>
      <c r="U210" s="160">
        <v>0.28100999999999998</v>
      </c>
      <c r="V210" s="160">
        <f>ROUND(E210*U210,2)</f>
        <v>82.08</v>
      </c>
      <c r="W210" s="160"/>
      <c r="X210" s="160" t="s">
        <v>140</v>
      </c>
      <c r="Y210" s="150"/>
      <c r="Z210" s="150"/>
      <c r="AA210" s="150"/>
      <c r="AB210" s="150"/>
      <c r="AC210" s="150"/>
      <c r="AD210" s="150"/>
      <c r="AE210" s="150"/>
      <c r="AF210" s="150"/>
      <c r="AG210" s="150" t="s">
        <v>242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5">
      <c r="A211" s="157"/>
      <c r="B211" s="158"/>
      <c r="C211" s="188" t="s">
        <v>353</v>
      </c>
      <c r="D211" s="162"/>
      <c r="E211" s="163">
        <v>220.09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143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5">
      <c r="A212" s="157"/>
      <c r="B212" s="158"/>
      <c r="C212" s="188" t="s">
        <v>354</v>
      </c>
      <c r="D212" s="162"/>
      <c r="E212" s="163">
        <v>72</v>
      </c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143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5">
      <c r="A213" s="171">
        <v>67</v>
      </c>
      <c r="B213" s="172" t="s">
        <v>404</v>
      </c>
      <c r="C213" s="187" t="s">
        <v>405</v>
      </c>
      <c r="D213" s="173" t="s">
        <v>222</v>
      </c>
      <c r="E213" s="174">
        <v>371.73200000000003</v>
      </c>
      <c r="F213" s="175"/>
      <c r="G213" s="176">
        <f>ROUND(E213*F213,2)</f>
        <v>0</v>
      </c>
      <c r="H213" s="161"/>
      <c r="I213" s="160">
        <f>ROUND(E213*H213,2)</f>
        <v>0</v>
      </c>
      <c r="J213" s="161"/>
      <c r="K213" s="160">
        <f>ROUND(E213*J213,2)</f>
        <v>0</v>
      </c>
      <c r="L213" s="160">
        <v>21</v>
      </c>
      <c r="M213" s="160">
        <f>G213*(1+L213/100)</f>
        <v>0</v>
      </c>
      <c r="N213" s="160">
        <v>4.0899999999999999E-2</v>
      </c>
      <c r="O213" s="160">
        <f>ROUND(E213*N213,2)</f>
        <v>15.2</v>
      </c>
      <c r="P213" s="160">
        <v>0</v>
      </c>
      <c r="Q213" s="160">
        <f>ROUND(E213*P213,2)</f>
        <v>0</v>
      </c>
      <c r="R213" s="160"/>
      <c r="S213" s="160" t="s">
        <v>139</v>
      </c>
      <c r="T213" s="160" t="s">
        <v>139</v>
      </c>
      <c r="U213" s="160">
        <v>0.69323000000000001</v>
      </c>
      <c r="V213" s="160">
        <f>ROUND(E213*U213,2)</f>
        <v>257.7</v>
      </c>
      <c r="W213" s="160"/>
      <c r="X213" s="160" t="s">
        <v>140</v>
      </c>
      <c r="Y213" s="150"/>
      <c r="Z213" s="150"/>
      <c r="AA213" s="150"/>
      <c r="AB213" s="150"/>
      <c r="AC213" s="150"/>
      <c r="AD213" s="150"/>
      <c r="AE213" s="150"/>
      <c r="AF213" s="150"/>
      <c r="AG213" s="150" t="s">
        <v>242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5">
      <c r="A214" s="157"/>
      <c r="B214" s="158"/>
      <c r="C214" s="188" t="s">
        <v>348</v>
      </c>
      <c r="D214" s="162"/>
      <c r="E214" s="163">
        <v>371.73200000000003</v>
      </c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143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5">
      <c r="A215" s="171">
        <v>68</v>
      </c>
      <c r="B215" s="172" t="s">
        <v>406</v>
      </c>
      <c r="C215" s="187" t="s">
        <v>407</v>
      </c>
      <c r="D215" s="173" t="s">
        <v>222</v>
      </c>
      <c r="E215" s="174">
        <v>440.34800000000001</v>
      </c>
      <c r="F215" s="175"/>
      <c r="G215" s="176">
        <f>ROUND(E215*F215,2)</f>
        <v>0</v>
      </c>
      <c r="H215" s="161"/>
      <c r="I215" s="160">
        <f>ROUND(E215*H215,2)</f>
        <v>0</v>
      </c>
      <c r="J215" s="161"/>
      <c r="K215" s="160">
        <f>ROUND(E215*J215,2)</f>
        <v>0</v>
      </c>
      <c r="L215" s="160">
        <v>21</v>
      </c>
      <c r="M215" s="160">
        <f>G215*(1+L215/100)</f>
        <v>0</v>
      </c>
      <c r="N215" s="160">
        <v>6.4250000000000002E-2</v>
      </c>
      <c r="O215" s="160">
        <f>ROUND(E215*N215,2)</f>
        <v>28.29</v>
      </c>
      <c r="P215" s="160">
        <v>0</v>
      </c>
      <c r="Q215" s="160">
        <f>ROUND(E215*P215,2)</f>
        <v>0</v>
      </c>
      <c r="R215" s="160"/>
      <c r="S215" s="160" t="s">
        <v>139</v>
      </c>
      <c r="T215" s="160" t="s">
        <v>139</v>
      </c>
      <c r="U215" s="160">
        <v>1.68069</v>
      </c>
      <c r="V215" s="160">
        <f>ROUND(E215*U215,2)</f>
        <v>740.09</v>
      </c>
      <c r="W215" s="160"/>
      <c r="X215" s="160" t="s">
        <v>140</v>
      </c>
      <c r="Y215" s="150"/>
      <c r="Z215" s="150"/>
      <c r="AA215" s="150"/>
      <c r="AB215" s="150"/>
      <c r="AC215" s="150"/>
      <c r="AD215" s="150"/>
      <c r="AE215" s="150"/>
      <c r="AF215" s="150"/>
      <c r="AG215" s="150" t="s">
        <v>242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5">
      <c r="A216" s="157"/>
      <c r="B216" s="158"/>
      <c r="C216" s="188" t="s">
        <v>352</v>
      </c>
      <c r="D216" s="162"/>
      <c r="E216" s="163">
        <v>440.34800000000001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143</v>
      </c>
      <c r="AH216" s="150">
        <v>0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ht="20.399999999999999" outlineLevel="1" x14ac:dyDescent="0.25">
      <c r="A217" s="171">
        <v>69</v>
      </c>
      <c r="B217" s="172" t="s">
        <v>408</v>
      </c>
      <c r="C217" s="187" t="s">
        <v>409</v>
      </c>
      <c r="D217" s="173" t="s">
        <v>222</v>
      </c>
      <c r="E217" s="174">
        <v>226.09</v>
      </c>
      <c r="F217" s="175"/>
      <c r="G217" s="176">
        <f>ROUND(E217*F217,2)</f>
        <v>0</v>
      </c>
      <c r="H217" s="161"/>
      <c r="I217" s="160">
        <f>ROUND(E217*H217,2)</f>
        <v>0</v>
      </c>
      <c r="J217" s="161"/>
      <c r="K217" s="160">
        <f>ROUND(E217*J217,2)</f>
        <v>0</v>
      </c>
      <c r="L217" s="160">
        <v>21</v>
      </c>
      <c r="M217" s="160">
        <f>G217*(1+L217/100)</f>
        <v>0</v>
      </c>
      <c r="N217" s="160">
        <v>8.0000000000000004E-4</v>
      </c>
      <c r="O217" s="160">
        <f>ROUND(E217*N217,2)</f>
        <v>0.18</v>
      </c>
      <c r="P217" s="160">
        <v>0</v>
      </c>
      <c r="Q217" s="160">
        <f>ROUND(E217*P217,2)</f>
        <v>0</v>
      </c>
      <c r="R217" s="160"/>
      <c r="S217" s="160" t="s">
        <v>139</v>
      </c>
      <c r="T217" s="160" t="s">
        <v>139</v>
      </c>
      <c r="U217" s="160">
        <v>0.23</v>
      </c>
      <c r="V217" s="160">
        <f>ROUND(E217*U217,2)</f>
        <v>52</v>
      </c>
      <c r="W217" s="160"/>
      <c r="X217" s="160" t="s">
        <v>140</v>
      </c>
      <c r="Y217" s="150"/>
      <c r="Z217" s="150"/>
      <c r="AA217" s="150"/>
      <c r="AB217" s="150"/>
      <c r="AC217" s="150"/>
      <c r="AD217" s="150"/>
      <c r="AE217" s="150"/>
      <c r="AF217" s="150"/>
      <c r="AG217" s="150" t="s">
        <v>242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5">
      <c r="A218" s="157"/>
      <c r="B218" s="158"/>
      <c r="C218" s="188" t="s">
        <v>410</v>
      </c>
      <c r="D218" s="162"/>
      <c r="E218" s="163">
        <v>180.84</v>
      </c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50"/>
      <c r="Z218" s="150"/>
      <c r="AA218" s="150"/>
      <c r="AB218" s="150"/>
      <c r="AC218" s="150"/>
      <c r="AD218" s="150"/>
      <c r="AE218" s="150"/>
      <c r="AF218" s="150"/>
      <c r="AG218" s="150" t="s">
        <v>143</v>
      </c>
      <c r="AH218" s="150">
        <v>0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5">
      <c r="A219" s="157"/>
      <c r="B219" s="158"/>
      <c r="C219" s="188" t="s">
        <v>411</v>
      </c>
      <c r="D219" s="162"/>
      <c r="E219" s="163">
        <v>45.25</v>
      </c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143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ht="20.399999999999999" outlineLevel="1" x14ac:dyDescent="0.25">
      <c r="A220" s="171">
        <v>70</v>
      </c>
      <c r="B220" s="172" t="s">
        <v>412</v>
      </c>
      <c r="C220" s="187" t="s">
        <v>413</v>
      </c>
      <c r="D220" s="173" t="s">
        <v>222</v>
      </c>
      <c r="E220" s="174">
        <v>440.34800000000001</v>
      </c>
      <c r="F220" s="175"/>
      <c r="G220" s="176">
        <f>ROUND(E220*F220,2)</f>
        <v>0</v>
      </c>
      <c r="H220" s="161"/>
      <c r="I220" s="160">
        <f>ROUND(E220*H220,2)</f>
        <v>0</v>
      </c>
      <c r="J220" s="161"/>
      <c r="K220" s="160">
        <f>ROUND(E220*J220,2)</f>
        <v>0</v>
      </c>
      <c r="L220" s="160">
        <v>21</v>
      </c>
      <c r="M220" s="160">
        <f>G220*(1+L220/100)</f>
        <v>0</v>
      </c>
      <c r="N220" s="160">
        <v>2.7100000000000002E-3</v>
      </c>
      <c r="O220" s="160">
        <f>ROUND(E220*N220,2)</f>
        <v>1.19</v>
      </c>
      <c r="P220" s="160">
        <v>0</v>
      </c>
      <c r="Q220" s="160">
        <f>ROUND(E220*P220,2)</f>
        <v>0</v>
      </c>
      <c r="R220" s="160"/>
      <c r="S220" s="160" t="s">
        <v>139</v>
      </c>
      <c r="T220" s="160" t="s">
        <v>139</v>
      </c>
      <c r="U220" s="160">
        <v>0.32528000000000001</v>
      </c>
      <c r="V220" s="160">
        <f>ROUND(E220*U220,2)</f>
        <v>143.24</v>
      </c>
      <c r="W220" s="160"/>
      <c r="X220" s="160" t="s">
        <v>140</v>
      </c>
      <c r="Y220" s="150"/>
      <c r="Z220" s="150"/>
      <c r="AA220" s="150"/>
      <c r="AB220" s="150"/>
      <c r="AC220" s="150"/>
      <c r="AD220" s="150"/>
      <c r="AE220" s="150"/>
      <c r="AF220" s="150"/>
      <c r="AG220" s="150" t="s">
        <v>242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5">
      <c r="A221" s="157"/>
      <c r="B221" s="158"/>
      <c r="C221" s="188" t="s">
        <v>414</v>
      </c>
      <c r="D221" s="162"/>
      <c r="E221" s="163"/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0"/>
      <c r="Z221" s="150"/>
      <c r="AA221" s="150"/>
      <c r="AB221" s="150"/>
      <c r="AC221" s="150"/>
      <c r="AD221" s="150"/>
      <c r="AE221" s="150"/>
      <c r="AF221" s="150"/>
      <c r="AG221" s="150" t="s">
        <v>143</v>
      </c>
      <c r="AH221" s="150">
        <v>0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5">
      <c r="A222" s="157"/>
      <c r="B222" s="158"/>
      <c r="C222" s="188" t="s">
        <v>348</v>
      </c>
      <c r="D222" s="162"/>
      <c r="E222" s="163">
        <v>371.73200000000003</v>
      </c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143</v>
      </c>
      <c r="AH222" s="150">
        <v>0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5">
      <c r="A223" s="157"/>
      <c r="B223" s="158"/>
      <c r="C223" s="188" t="s">
        <v>415</v>
      </c>
      <c r="D223" s="162"/>
      <c r="E223" s="163">
        <v>68.616</v>
      </c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143</v>
      </c>
      <c r="AH223" s="150">
        <v>0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5">
      <c r="A224" s="157"/>
      <c r="B224" s="158"/>
      <c r="C224" s="188" t="s">
        <v>416</v>
      </c>
      <c r="D224" s="162"/>
      <c r="E224" s="163"/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50"/>
      <c r="Z224" s="150"/>
      <c r="AA224" s="150"/>
      <c r="AB224" s="150"/>
      <c r="AC224" s="150"/>
      <c r="AD224" s="150"/>
      <c r="AE224" s="150"/>
      <c r="AF224" s="150"/>
      <c r="AG224" s="150" t="s">
        <v>143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ht="20.399999999999999" outlineLevel="1" x14ac:dyDescent="0.25">
      <c r="A225" s="171">
        <v>71</v>
      </c>
      <c r="B225" s="172" t="s">
        <v>417</v>
      </c>
      <c r="C225" s="187" t="s">
        <v>418</v>
      </c>
      <c r="D225" s="173" t="s">
        <v>222</v>
      </c>
      <c r="E225" s="174">
        <v>38.840000000000003</v>
      </c>
      <c r="F225" s="175"/>
      <c r="G225" s="176">
        <f>ROUND(E225*F225,2)</f>
        <v>0</v>
      </c>
      <c r="H225" s="161"/>
      <c r="I225" s="160">
        <f>ROUND(E225*H225,2)</f>
        <v>0</v>
      </c>
      <c r="J225" s="161"/>
      <c r="K225" s="160">
        <f>ROUND(E225*J225,2)</f>
        <v>0</v>
      </c>
      <c r="L225" s="160">
        <v>21</v>
      </c>
      <c r="M225" s="160">
        <f>G225*(1+L225/100)</f>
        <v>0</v>
      </c>
      <c r="N225" s="160">
        <v>3.5E-4</v>
      </c>
      <c r="O225" s="160">
        <f>ROUND(E225*N225,2)</f>
        <v>0.01</v>
      </c>
      <c r="P225" s="160">
        <v>0</v>
      </c>
      <c r="Q225" s="160">
        <f>ROUND(E225*P225,2)</f>
        <v>0</v>
      </c>
      <c r="R225" s="160"/>
      <c r="S225" s="160" t="s">
        <v>139</v>
      </c>
      <c r="T225" s="160" t="s">
        <v>139</v>
      </c>
      <c r="U225" s="160">
        <v>8.5999999999999993E-2</v>
      </c>
      <c r="V225" s="160">
        <f>ROUND(E225*U225,2)</f>
        <v>3.34</v>
      </c>
      <c r="W225" s="160"/>
      <c r="X225" s="160" t="s">
        <v>140</v>
      </c>
      <c r="Y225" s="150"/>
      <c r="Z225" s="150"/>
      <c r="AA225" s="150"/>
      <c r="AB225" s="150"/>
      <c r="AC225" s="150"/>
      <c r="AD225" s="150"/>
      <c r="AE225" s="150"/>
      <c r="AF225" s="150"/>
      <c r="AG225" s="150" t="s">
        <v>242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5">
      <c r="A226" s="157"/>
      <c r="B226" s="158"/>
      <c r="C226" s="188" t="s">
        <v>419</v>
      </c>
      <c r="D226" s="162"/>
      <c r="E226" s="163">
        <v>33.799999999999997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143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5">
      <c r="A227" s="157"/>
      <c r="B227" s="158"/>
      <c r="C227" s="188" t="s">
        <v>420</v>
      </c>
      <c r="D227" s="162"/>
      <c r="E227" s="163">
        <v>5.04</v>
      </c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143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5">
      <c r="A228" s="171">
        <v>72</v>
      </c>
      <c r="B228" s="172" t="s">
        <v>421</v>
      </c>
      <c r="C228" s="187" t="s">
        <v>422</v>
      </c>
      <c r="D228" s="173" t="s">
        <v>138</v>
      </c>
      <c r="E228" s="174">
        <v>69.099999999999994</v>
      </c>
      <c r="F228" s="175"/>
      <c r="G228" s="176">
        <f>ROUND(E228*F228,2)</f>
        <v>0</v>
      </c>
      <c r="H228" s="161"/>
      <c r="I228" s="160">
        <f>ROUND(E228*H228,2)</f>
        <v>0</v>
      </c>
      <c r="J228" s="161"/>
      <c r="K228" s="160">
        <f>ROUND(E228*J228,2)</f>
        <v>0</v>
      </c>
      <c r="L228" s="160">
        <v>21</v>
      </c>
      <c r="M228" s="160">
        <f>G228*(1+L228/100)</f>
        <v>0</v>
      </c>
      <c r="N228" s="160">
        <v>0</v>
      </c>
      <c r="O228" s="160">
        <f>ROUND(E228*N228,2)</f>
        <v>0</v>
      </c>
      <c r="P228" s="160">
        <v>0</v>
      </c>
      <c r="Q228" s="160">
        <f>ROUND(E228*P228,2)</f>
        <v>0</v>
      </c>
      <c r="R228" s="160"/>
      <c r="S228" s="160" t="s">
        <v>139</v>
      </c>
      <c r="T228" s="160" t="s">
        <v>139</v>
      </c>
      <c r="U228" s="160">
        <v>1.1000000000000001</v>
      </c>
      <c r="V228" s="160">
        <f>ROUND(E228*U228,2)</f>
        <v>76.010000000000005</v>
      </c>
      <c r="W228" s="160"/>
      <c r="X228" s="160" t="s">
        <v>140</v>
      </c>
      <c r="Y228" s="150"/>
      <c r="Z228" s="150"/>
      <c r="AA228" s="150"/>
      <c r="AB228" s="150"/>
      <c r="AC228" s="150"/>
      <c r="AD228" s="150"/>
      <c r="AE228" s="150"/>
      <c r="AF228" s="150"/>
      <c r="AG228" s="150" t="s">
        <v>242</v>
      </c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5">
      <c r="A229" s="157"/>
      <c r="B229" s="158"/>
      <c r="C229" s="188" t="s">
        <v>423</v>
      </c>
      <c r="D229" s="162"/>
      <c r="E229" s="163"/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143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5">
      <c r="A230" s="157"/>
      <c r="B230" s="158"/>
      <c r="C230" s="188" t="s">
        <v>424</v>
      </c>
      <c r="D230" s="162"/>
      <c r="E230" s="163">
        <v>40</v>
      </c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143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5">
      <c r="A231" s="157"/>
      <c r="B231" s="158"/>
      <c r="C231" s="188" t="s">
        <v>425</v>
      </c>
      <c r="D231" s="162"/>
      <c r="E231" s="163">
        <v>16.399999999999999</v>
      </c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143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ht="20.399999999999999" outlineLevel="1" x14ac:dyDescent="0.25">
      <c r="A232" s="157"/>
      <c r="B232" s="158"/>
      <c r="C232" s="188" t="s">
        <v>426</v>
      </c>
      <c r="D232" s="162"/>
      <c r="E232" s="163">
        <v>12.7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143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5">
      <c r="A233" s="171">
        <v>73</v>
      </c>
      <c r="B233" s="172" t="s">
        <v>427</v>
      </c>
      <c r="C233" s="187" t="s">
        <v>428</v>
      </c>
      <c r="D233" s="173" t="s">
        <v>222</v>
      </c>
      <c r="E233" s="174">
        <v>194.41499999999999</v>
      </c>
      <c r="F233" s="175"/>
      <c r="G233" s="176">
        <f>ROUND(E233*F233,2)</f>
        <v>0</v>
      </c>
      <c r="H233" s="161"/>
      <c r="I233" s="160">
        <f>ROUND(E233*H233,2)</f>
        <v>0</v>
      </c>
      <c r="J233" s="161"/>
      <c r="K233" s="160">
        <f>ROUND(E233*J233,2)</f>
        <v>0</v>
      </c>
      <c r="L233" s="160">
        <v>21</v>
      </c>
      <c r="M233" s="160">
        <f>G233*(1+L233/100)</f>
        <v>0</v>
      </c>
      <c r="N233" s="160">
        <v>2.0000000000000002E-5</v>
      </c>
      <c r="O233" s="160">
        <f>ROUND(E233*N233,2)</f>
        <v>0</v>
      </c>
      <c r="P233" s="160">
        <v>0</v>
      </c>
      <c r="Q233" s="160">
        <f>ROUND(E233*P233,2)</f>
        <v>0</v>
      </c>
      <c r="R233" s="160"/>
      <c r="S233" s="160" t="s">
        <v>139</v>
      </c>
      <c r="T233" s="160" t="s">
        <v>139</v>
      </c>
      <c r="U233" s="160">
        <v>0.11</v>
      </c>
      <c r="V233" s="160">
        <f>ROUND(E233*U233,2)</f>
        <v>21.39</v>
      </c>
      <c r="W233" s="160"/>
      <c r="X233" s="160" t="s">
        <v>140</v>
      </c>
      <c r="Y233" s="150"/>
      <c r="Z233" s="150"/>
      <c r="AA233" s="150"/>
      <c r="AB233" s="150"/>
      <c r="AC233" s="150"/>
      <c r="AD233" s="150"/>
      <c r="AE233" s="150"/>
      <c r="AF233" s="150"/>
      <c r="AG233" s="150" t="s">
        <v>242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5">
      <c r="A234" s="157"/>
      <c r="B234" s="158"/>
      <c r="C234" s="188" t="s">
        <v>410</v>
      </c>
      <c r="D234" s="162"/>
      <c r="E234" s="163">
        <v>180.84</v>
      </c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143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5">
      <c r="A235" s="157"/>
      <c r="B235" s="158"/>
      <c r="C235" s="188" t="s">
        <v>347</v>
      </c>
      <c r="D235" s="162"/>
      <c r="E235" s="163">
        <v>13.574999999999999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143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5">
      <c r="A236" s="171">
        <v>74</v>
      </c>
      <c r="B236" s="172" t="s">
        <v>429</v>
      </c>
      <c r="C236" s="187" t="s">
        <v>430</v>
      </c>
      <c r="D236" s="173" t="s">
        <v>222</v>
      </c>
      <c r="E236" s="174">
        <v>398.60680000000002</v>
      </c>
      <c r="F236" s="175"/>
      <c r="G236" s="176">
        <f>ROUND(E236*F236,2)</f>
        <v>0</v>
      </c>
      <c r="H236" s="161"/>
      <c r="I236" s="160">
        <f>ROUND(E236*H236,2)</f>
        <v>0</v>
      </c>
      <c r="J236" s="161"/>
      <c r="K236" s="160">
        <f>ROUND(E236*J236,2)</f>
        <v>0</v>
      </c>
      <c r="L236" s="160">
        <v>21</v>
      </c>
      <c r="M236" s="160">
        <f>G236*(1+L236/100)</f>
        <v>0</v>
      </c>
      <c r="N236" s="160">
        <v>2.0000000000000002E-5</v>
      </c>
      <c r="O236" s="160">
        <f>ROUND(E236*N236,2)</f>
        <v>0.01</v>
      </c>
      <c r="P236" s="160">
        <v>0</v>
      </c>
      <c r="Q236" s="160">
        <f>ROUND(E236*P236,2)</f>
        <v>0</v>
      </c>
      <c r="R236" s="160"/>
      <c r="S236" s="160" t="s">
        <v>139</v>
      </c>
      <c r="T236" s="160" t="s">
        <v>139</v>
      </c>
      <c r="U236" s="160">
        <v>0.18</v>
      </c>
      <c r="V236" s="160">
        <f>ROUND(E236*U236,2)</f>
        <v>71.75</v>
      </c>
      <c r="W236" s="160"/>
      <c r="X236" s="160" t="s">
        <v>140</v>
      </c>
      <c r="Y236" s="150"/>
      <c r="Z236" s="150"/>
      <c r="AA236" s="150"/>
      <c r="AB236" s="150"/>
      <c r="AC236" s="150"/>
      <c r="AD236" s="150"/>
      <c r="AE236" s="150"/>
      <c r="AF236" s="150"/>
      <c r="AG236" s="150" t="s">
        <v>357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ht="20.399999999999999" outlineLevel="1" x14ac:dyDescent="0.25">
      <c r="A237" s="157"/>
      <c r="B237" s="158"/>
      <c r="C237" s="188" t="s">
        <v>431</v>
      </c>
      <c r="D237" s="162"/>
      <c r="E237" s="163">
        <v>373.072</v>
      </c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143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ht="20.399999999999999" outlineLevel="1" x14ac:dyDescent="0.25">
      <c r="A238" s="157"/>
      <c r="B238" s="158"/>
      <c r="C238" s="188" t="s">
        <v>349</v>
      </c>
      <c r="D238" s="162"/>
      <c r="E238" s="163">
        <v>20.584800000000001</v>
      </c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143</v>
      </c>
      <c r="AH238" s="150">
        <v>0</v>
      </c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5">
      <c r="A239" s="157"/>
      <c r="B239" s="158"/>
      <c r="C239" s="188" t="s">
        <v>432</v>
      </c>
      <c r="D239" s="162"/>
      <c r="E239" s="163">
        <v>4.95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143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5">
      <c r="A240" s="171">
        <v>75</v>
      </c>
      <c r="B240" s="172" t="s">
        <v>433</v>
      </c>
      <c r="C240" s="187" t="s">
        <v>434</v>
      </c>
      <c r="D240" s="173" t="s">
        <v>222</v>
      </c>
      <c r="E240" s="174">
        <v>45.21</v>
      </c>
      <c r="F240" s="175"/>
      <c r="G240" s="176">
        <f>ROUND(E240*F240,2)</f>
        <v>0</v>
      </c>
      <c r="H240" s="161"/>
      <c r="I240" s="160">
        <f>ROUND(E240*H240,2)</f>
        <v>0</v>
      </c>
      <c r="J240" s="161"/>
      <c r="K240" s="160">
        <f>ROUND(E240*J240,2)</f>
        <v>0</v>
      </c>
      <c r="L240" s="160">
        <v>21</v>
      </c>
      <c r="M240" s="160">
        <f>G240*(1+L240/100)</f>
        <v>0</v>
      </c>
      <c r="N240" s="160">
        <v>3.2000000000000003E-4</v>
      </c>
      <c r="O240" s="160">
        <f>ROUND(E240*N240,2)</f>
        <v>0.01</v>
      </c>
      <c r="P240" s="160">
        <v>0</v>
      </c>
      <c r="Q240" s="160">
        <f>ROUND(E240*P240,2)</f>
        <v>0</v>
      </c>
      <c r="R240" s="160"/>
      <c r="S240" s="160" t="s">
        <v>139</v>
      </c>
      <c r="T240" s="160" t="s">
        <v>139</v>
      </c>
      <c r="U240" s="160">
        <v>0.16</v>
      </c>
      <c r="V240" s="160">
        <f>ROUND(E240*U240,2)</f>
        <v>7.23</v>
      </c>
      <c r="W240" s="160"/>
      <c r="X240" s="160" t="s">
        <v>140</v>
      </c>
      <c r="Y240" s="150"/>
      <c r="Z240" s="150"/>
      <c r="AA240" s="150"/>
      <c r="AB240" s="150"/>
      <c r="AC240" s="150"/>
      <c r="AD240" s="150"/>
      <c r="AE240" s="150"/>
      <c r="AF240" s="150"/>
      <c r="AG240" s="150" t="s">
        <v>242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5">
      <c r="A241" s="157"/>
      <c r="B241" s="158"/>
      <c r="C241" s="188" t="s">
        <v>435</v>
      </c>
      <c r="D241" s="162"/>
      <c r="E241" s="163">
        <v>45.21</v>
      </c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50"/>
      <c r="Z241" s="150"/>
      <c r="AA241" s="150"/>
      <c r="AB241" s="150"/>
      <c r="AC241" s="150"/>
      <c r="AD241" s="150"/>
      <c r="AE241" s="150"/>
      <c r="AF241" s="150"/>
      <c r="AG241" s="150" t="s">
        <v>143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5">
      <c r="A242" s="171">
        <v>76</v>
      </c>
      <c r="B242" s="172" t="s">
        <v>436</v>
      </c>
      <c r="C242" s="187" t="s">
        <v>437</v>
      </c>
      <c r="D242" s="173" t="s">
        <v>222</v>
      </c>
      <c r="E242" s="174">
        <v>143.28919999999999</v>
      </c>
      <c r="F242" s="175"/>
      <c r="G242" s="176">
        <f>ROUND(E242*F242,2)</f>
        <v>0</v>
      </c>
      <c r="H242" s="161"/>
      <c r="I242" s="160">
        <f>ROUND(E242*H242,2)</f>
        <v>0</v>
      </c>
      <c r="J242" s="161"/>
      <c r="K242" s="160">
        <f>ROUND(E242*J242,2)</f>
        <v>0</v>
      </c>
      <c r="L242" s="160">
        <v>21</v>
      </c>
      <c r="M242" s="160">
        <f>G242*(1+L242/100)</f>
        <v>0</v>
      </c>
      <c r="N242" s="160">
        <v>3.2000000000000003E-4</v>
      </c>
      <c r="O242" s="160">
        <f>ROUND(E242*N242,2)</f>
        <v>0.05</v>
      </c>
      <c r="P242" s="160">
        <v>0</v>
      </c>
      <c r="Q242" s="160">
        <f>ROUND(E242*P242,2)</f>
        <v>0</v>
      </c>
      <c r="R242" s="160"/>
      <c r="S242" s="160" t="s">
        <v>139</v>
      </c>
      <c r="T242" s="160" t="s">
        <v>139</v>
      </c>
      <c r="U242" s="160">
        <v>0.23</v>
      </c>
      <c r="V242" s="160">
        <f>ROUND(E242*U242,2)</f>
        <v>32.96</v>
      </c>
      <c r="W242" s="160"/>
      <c r="X242" s="160" t="s">
        <v>140</v>
      </c>
      <c r="Y242" s="150"/>
      <c r="Z242" s="150"/>
      <c r="AA242" s="150"/>
      <c r="AB242" s="150"/>
      <c r="AC242" s="150"/>
      <c r="AD242" s="150"/>
      <c r="AE242" s="150"/>
      <c r="AF242" s="150"/>
      <c r="AG242" s="150" t="s">
        <v>242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5">
      <c r="A243" s="157"/>
      <c r="B243" s="158"/>
      <c r="C243" s="188" t="s">
        <v>438</v>
      </c>
      <c r="D243" s="162"/>
      <c r="E243" s="163">
        <v>143.28919999999999</v>
      </c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143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ht="20.399999999999999" outlineLevel="1" x14ac:dyDescent="0.25">
      <c r="A244" s="171">
        <v>77</v>
      </c>
      <c r="B244" s="172" t="s">
        <v>439</v>
      </c>
      <c r="C244" s="187" t="s">
        <v>440</v>
      </c>
      <c r="D244" s="173" t="s">
        <v>222</v>
      </c>
      <c r="E244" s="174">
        <v>25.08</v>
      </c>
      <c r="F244" s="175"/>
      <c r="G244" s="176">
        <f>ROUND(E244*F244,2)</f>
        <v>0</v>
      </c>
      <c r="H244" s="161"/>
      <c r="I244" s="160">
        <f>ROUND(E244*H244,2)</f>
        <v>0</v>
      </c>
      <c r="J244" s="161"/>
      <c r="K244" s="160">
        <f>ROUND(E244*J244,2)</f>
        <v>0</v>
      </c>
      <c r="L244" s="160">
        <v>21</v>
      </c>
      <c r="M244" s="160">
        <f>G244*(1+L244/100)</f>
        <v>0</v>
      </c>
      <c r="N244" s="160">
        <v>0</v>
      </c>
      <c r="O244" s="160">
        <f>ROUND(E244*N244,2)</f>
        <v>0</v>
      </c>
      <c r="P244" s="160">
        <v>0</v>
      </c>
      <c r="Q244" s="160">
        <f>ROUND(E244*P244,2)</f>
        <v>0</v>
      </c>
      <c r="R244" s="160"/>
      <c r="S244" s="160" t="s">
        <v>146</v>
      </c>
      <c r="T244" s="160" t="s">
        <v>180</v>
      </c>
      <c r="U244" s="160">
        <v>0</v>
      </c>
      <c r="V244" s="160">
        <f>ROUND(E244*U244,2)</f>
        <v>0</v>
      </c>
      <c r="W244" s="160"/>
      <c r="X244" s="160" t="s">
        <v>140</v>
      </c>
      <c r="Y244" s="150"/>
      <c r="Z244" s="150"/>
      <c r="AA244" s="150"/>
      <c r="AB244" s="150"/>
      <c r="AC244" s="150"/>
      <c r="AD244" s="150"/>
      <c r="AE244" s="150"/>
      <c r="AF244" s="150"/>
      <c r="AG244" s="150" t="s">
        <v>141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5">
      <c r="A245" s="157"/>
      <c r="B245" s="158"/>
      <c r="C245" s="188" t="s">
        <v>423</v>
      </c>
      <c r="D245" s="162"/>
      <c r="E245" s="163"/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143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ht="20.399999999999999" outlineLevel="1" x14ac:dyDescent="0.25">
      <c r="A246" s="157"/>
      <c r="B246" s="158"/>
      <c r="C246" s="188" t="s">
        <v>441</v>
      </c>
      <c r="D246" s="162"/>
      <c r="E246" s="163">
        <v>9.15</v>
      </c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50"/>
      <c r="Z246" s="150"/>
      <c r="AA246" s="150"/>
      <c r="AB246" s="150"/>
      <c r="AC246" s="150"/>
      <c r="AD246" s="150"/>
      <c r="AE246" s="150"/>
      <c r="AF246" s="150"/>
      <c r="AG246" s="150" t="s">
        <v>143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5">
      <c r="A247" s="157"/>
      <c r="B247" s="158"/>
      <c r="C247" s="188" t="s">
        <v>442</v>
      </c>
      <c r="D247" s="162"/>
      <c r="E247" s="163">
        <v>6.82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50"/>
      <c r="Z247" s="150"/>
      <c r="AA247" s="150"/>
      <c r="AB247" s="150"/>
      <c r="AC247" s="150"/>
      <c r="AD247" s="150"/>
      <c r="AE247" s="150"/>
      <c r="AF247" s="150"/>
      <c r="AG247" s="150" t="s">
        <v>143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ht="20.399999999999999" outlineLevel="1" x14ac:dyDescent="0.25">
      <c r="A248" s="157"/>
      <c r="B248" s="158"/>
      <c r="C248" s="188" t="s">
        <v>443</v>
      </c>
      <c r="D248" s="162"/>
      <c r="E248" s="163">
        <v>9.11</v>
      </c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50"/>
      <c r="Z248" s="150"/>
      <c r="AA248" s="150"/>
      <c r="AB248" s="150"/>
      <c r="AC248" s="150"/>
      <c r="AD248" s="150"/>
      <c r="AE248" s="150"/>
      <c r="AF248" s="150"/>
      <c r="AG248" s="150" t="s">
        <v>143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ht="20.399999999999999" outlineLevel="1" x14ac:dyDescent="0.25">
      <c r="A249" s="171">
        <v>78</v>
      </c>
      <c r="B249" s="172" t="s">
        <v>444</v>
      </c>
      <c r="C249" s="187" t="s">
        <v>445</v>
      </c>
      <c r="D249" s="173" t="s">
        <v>222</v>
      </c>
      <c r="E249" s="174">
        <v>25.08</v>
      </c>
      <c r="F249" s="175"/>
      <c r="G249" s="176">
        <f>ROUND(E249*F249,2)</f>
        <v>0</v>
      </c>
      <c r="H249" s="161"/>
      <c r="I249" s="160">
        <f>ROUND(E249*H249,2)</f>
        <v>0</v>
      </c>
      <c r="J249" s="161"/>
      <c r="K249" s="160">
        <f>ROUND(E249*J249,2)</f>
        <v>0</v>
      </c>
      <c r="L249" s="160">
        <v>21</v>
      </c>
      <c r="M249" s="160">
        <f>G249*(1+L249/100)</f>
        <v>0</v>
      </c>
      <c r="N249" s="160">
        <v>0</v>
      </c>
      <c r="O249" s="160">
        <f>ROUND(E249*N249,2)</f>
        <v>0</v>
      </c>
      <c r="P249" s="160">
        <v>0</v>
      </c>
      <c r="Q249" s="160">
        <f>ROUND(E249*P249,2)</f>
        <v>0</v>
      </c>
      <c r="R249" s="160"/>
      <c r="S249" s="160" t="s">
        <v>146</v>
      </c>
      <c r="T249" s="160" t="s">
        <v>180</v>
      </c>
      <c r="U249" s="160">
        <v>0</v>
      </c>
      <c r="V249" s="160">
        <f>ROUND(E249*U249,2)</f>
        <v>0</v>
      </c>
      <c r="W249" s="160"/>
      <c r="X249" s="160" t="s">
        <v>446</v>
      </c>
      <c r="Y249" s="150"/>
      <c r="Z249" s="150"/>
      <c r="AA249" s="150"/>
      <c r="AB249" s="150"/>
      <c r="AC249" s="150"/>
      <c r="AD249" s="150"/>
      <c r="AE249" s="150"/>
      <c r="AF249" s="150"/>
      <c r="AG249" s="150" t="s">
        <v>447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5">
      <c r="A250" s="157"/>
      <c r="B250" s="158"/>
      <c r="C250" s="188" t="s">
        <v>448</v>
      </c>
      <c r="D250" s="162"/>
      <c r="E250" s="163"/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50"/>
      <c r="Z250" s="150"/>
      <c r="AA250" s="150"/>
      <c r="AB250" s="150"/>
      <c r="AC250" s="150"/>
      <c r="AD250" s="150"/>
      <c r="AE250" s="150"/>
      <c r="AF250" s="150"/>
      <c r="AG250" s="150" t="s">
        <v>143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ht="20.399999999999999" outlineLevel="1" x14ac:dyDescent="0.25">
      <c r="A251" s="157"/>
      <c r="B251" s="158"/>
      <c r="C251" s="188" t="s">
        <v>441</v>
      </c>
      <c r="D251" s="162"/>
      <c r="E251" s="163">
        <v>9.15</v>
      </c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50"/>
      <c r="Z251" s="150"/>
      <c r="AA251" s="150"/>
      <c r="AB251" s="150"/>
      <c r="AC251" s="150"/>
      <c r="AD251" s="150"/>
      <c r="AE251" s="150"/>
      <c r="AF251" s="150"/>
      <c r="AG251" s="150" t="s">
        <v>143</v>
      </c>
      <c r="AH251" s="150">
        <v>0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5">
      <c r="A252" s="157"/>
      <c r="B252" s="158"/>
      <c r="C252" s="188" t="s">
        <v>442</v>
      </c>
      <c r="D252" s="162"/>
      <c r="E252" s="163">
        <v>6.82</v>
      </c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143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ht="20.399999999999999" outlineLevel="1" x14ac:dyDescent="0.25">
      <c r="A253" s="157"/>
      <c r="B253" s="158"/>
      <c r="C253" s="188" t="s">
        <v>443</v>
      </c>
      <c r="D253" s="162"/>
      <c r="E253" s="163">
        <v>9.11</v>
      </c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50"/>
      <c r="Z253" s="150"/>
      <c r="AA253" s="150"/>
      <c r="AB253" s="150"/>
      <c r="AC253" s="150"/>
      <c r="AD253" s="150"/>
      <c r="AE253" s="150"/>
      <c r="AF253" s="150"/>
      <c r="AG253" s="150" t="s">
        <v>143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ht="20.399999999999999" outlineLevel="1" x14ac:dyDescent="0.25">
      <c r="A254" s="171">
        <v>79</v>
      </c>
      <c r="B254" s="172" t="s">
        <v>449</v>
      </c>
      <c r="C254" s="187" t="s">
        <v>450</v>
      </c>
      <c r="D254" s="173" t="s">
        <v>451</v>
      </c>
      <c r="E254" s="174">
        <v>1</v>
      </c>
      <c r="F254" s="175"/>
      <c r="G254" s="176">
        <f>ROUND(E254*F254,2)</f>
        <v>0</v>
      </c>
      <c r="H254" s="161"/>
      <c r="I254" s="160">
        <f>ROUND(E254*H254,2)</f>
        <v>0</v>
      </c>
      <c r="J254" s="161"/>
      <c r="K254" s="160">
        <f>ROUND(E254*J254,2)</f>
        <v>0</v>
      </c>
      <c r="L254" s="160">
        <v>21</v>
      </c>
      <c r="M254" s="160">
        <f>G254*(1+L254/100)</f>
        <v>0</v>
      </c>
      <c r="N254" s="160">
        <v>0</v>
      </c>
      <c r="O254" s="160">
        <f>ROUND(E254*N254,2)</f>
        <v>0</v>
      </c>
      <c r="P254" s="160">
        <v>0</v>
      </c>
      <c r="Q254" s="160">
        <f>ROUND(E254*P254,2)</f>
        <v>0</v>
      </c>
      <c r="R254" s="160"/>
      <c r="S254" s="160" t="s">
        <v>146</v>
      </c>
      <c r="T254" s="160" t="s">
        <v>180</v>
      </c>
      <c r="U254" s="160">
        <v>0</v>
      </c>
      <c r="V254" s="160">
        <f>ROUND(E254*U254,2)</f>
        <v>0</v>
      </c>
      <c r="W254" s="160"/>
      <c r="X254" s="160" t="s">
        <v>446</v>
      </c>
      <c r="Y254" s="150"/>
      <c r="Z254" s="150"/>
      <c r="AA254" s="150"/>
      <c r="AB254" s="150"/>
      <c r="AC254" s="150"/>
      <c r="AD254" s="150"/>
      <c r="AE254" s="150"/>
      <c r="AF254" s="150"/>
      <c r="AG254" s="150" t="s">
        <v>447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5">
      <c r="A255" s="157"/>
      <c r="B255" s="158"/>
      <c r="C255" s="188" t="s">
        <v>452</v>
      </c>
      <c r="D255" s="162"/>
      <c r="E255" s="163">
        <v>1</v>
      </c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50"/>
      <c r="Z255" s="150"/>
      <c r="AA255" s="150"/>
      <c r="AB255" s="150"/>
      <c r="AC255" s="150"/>
      <c r="AD255" s="150"/>
      <c r="AE255" s="150"/>
      <c r="AF255" s="150"/>
      <c r="AG255" s="150" t="s">
        <v>143</v>
      </c>
      <c r="AH255" s="150">
        <v>0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x14ac:dyDescent="0.25">
      <c r="A256" s="165" t="s">
        <v>134</v>
      </c>
      <c r="B256" s="166" t="s">
        <v>73</v>
      </c>
      <c r="C256" s="186" t="s">
        <v>74</v>
      </c>
      <c r="D256" s="167"/>
      <c r="E256" s="168"/>
      <c r="F256" s="169"/>
      <c r="G256" s="170">
        <f>SUMIF(AG257:AG280,"&lt;&gt;NOR",G257:G280)</f>
        <v>0</v>
      </c>
      <c r="H256" s="164"/>
      <c r="I256" s="164">
        <f>SUM(I257:I280)</f>
        <v>0</v>
      </c>
      <c r="J256" s="164"/>
      <c r="K256" s="164">
        <f>SUM(K257:K280)</f>
        <v>0</v>
      </c>
      <c r="L256" s="164"/>
      <c r="M256" s="164">
        <f>SUM(M257:M280)</f>
        <v>0</v>
      </c>
      <c r="N256" s="164"/>
      <c r="O256" s="164">
        <f>SUM(O257:O280)</f>
        <v>0</v>
      </c>
      <c r="P256" s="164"/>
      <c r="Q256" s="164">
        <f>SUM(Q257:Q280)</f>
        <v>0</v>
      </c>
      <c r="R256" s="164"/>
      <c r="S256" s="164"/>
      <c r="T256" s="164"/>
      <c r="U256" s="164"/>
      <c r="V256" s="164">
        <f>SUM(V257:V280)</f>
        <v>4.57</v>
      </c>
      <c r="W256" s="164"/>
      <c r="X256" s="164"/>
      <c r="AG256" t="s">
        <v>135</v>
      </c>
    </row>
    <row r="257" spans="1:60" ht="20.399999999999999" outlineLevel="1" x14ac:dyDescent="0.25">
      <c r="A257" s="171">
        <v>80</v>
      </c>
      <c r="B257" s="172" t="s">
        <v>453</v>
      </c>
      <c r="C257" s="187" t="s">
        <v>454</v>
      </c>
      <c r="D257" s="173" t="s">
        <v>150</v>
      </c>
      <c r="E257" s="174">
        <v>0</v>
      </c>
      <c r="F257" s="175"/>
      <c r="G257" s="176">
        <f>ROUND(E257*F257,2)</f>
        <v>0</v>
      </c>
      <c r="H257" s="161"/>
      <c r="I257" s="160">
        <f>ROUND(E257*H257,2)</f>
        <v>0</v>
      </c>
      <c r="J257" s="161"/>
      <c r="K257" s="160">
        <f>ROUND(E257*J257,2)</f>
        <v>0</v>
      </c>
      <c r="L257" s="160">
        <v>21</v>
      </c>
      <c r="M257" s="160">
        <f>G257*(1+L257/100)</f>
        <v>0</v>
      </c>
      <c r="N257" s="160">
        <v>2.5249999999999999</v>
      </c>
      <c r="O257" s="160">
        <f>ROUND(E257*N257,2)</f>
        <v>0</v>
      </c>
      <c r="P257" s="160">
        <v>0</v>
      </c>
      <c r="Q257" s="160">
        <f>ROUND(E257*P257,2)</f>
        <v>0</v>
      </c>
      <c r="R257" s="160"/>
      <c r="S257" s="160" t="s">
        <v>139</v>
      </c>
      <c r="T257" s="160" t="s">
        <v>139</v>
      </c>
      <c r="U257" s="160">
        <v>3.2130000000000001</v>
      </c>
      <c r="V257" s="160">
        <f>ROUND(E257*U257,2)</f>
        <v>0</v>
      </c>
      <c r="W257" s="160"/>
      <c r="X257" s="160" t="s">
        <v>140</v>
      </c>
      <c r="Y257" s="150"/>
      <c r="Z257" s="150"/>
      <c r="AA257" s="150"/>
      <c r="AB257" s="150"/>
      <c r="AC257" s="150"/>
      <c r="AD257" s="150"/>
      <c r="AE257" s="150"/>
      <c r="AF257" s="150"/>
      <c r="AG257" s="150" t="s">
        <v>242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5">
      <c r="A258" s="157"/>
      <c r="B258" s="158"/>
      <c r="C258" s="188" t="s">
        <v>455</v>
      </c>
      <c r="D258" s="162"/>
      <c r="E258" s="163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143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5">
      <c r="A259" s="157"/>
      <c r="B259" s="158"/>
      <c r="C259" s="188" t="s">
        <v>332</v>
      </c>
      <c r="D259" s="162"/>
      <c r="E259" s="163"/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143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5">
      <c r="A260" s="157"/>
      <c r="B260" s="158"/>
      <c r="C260" s="188" t="s">
        <v>456</v>
      </c>
      <c r="D260" s="162"/>
      <c r="E260" s="163"/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50"/>
      <c r="Z260" s="150"/>
      <c r="AA260" s="150"/>
      <c r="AB260" s="150"/>
      <c r="AC260" s="150"/>
      <c r="AD260" s="150"/>
      <c r="AE260" s="150"/>
      <c r="AF260" s="150"/>
      <c r="AG260" s="150" t="s">
        <v>143</v>
      </c>
      <c r="AH260" s="150">
        <v>0</v>
      </c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ht="30.6" outlineLevel="1" x14ac:dyDescent="0.25">
      <c r="A261" s="157"/>
      <c r="B261" s="158"/>
      <c r="C261" s="188" t="s">
        <v>457</v>
      </c>
      <c r="D261" s="162"/>
      <c r="E261" s="163">
        <v>0.60680000000000001</v>
      </c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0"/>
      <c r="Z261" s="150"/>
      <c r="AA261" s="150"/>
      <c r="AB261" s="150"/>
      <c r="AC261" s="150"/>
      <c r="AD261" s="150"/>
      <c r="AE261" s="150"/>
      <c r="AF261" s="150"/>
      <c r="AG261" s="150" t="s">
        <v>143</v>
      </c>
      <c r="AH261" s="150">
        <v>0</v>
      </c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ht="20.399999999999999" outlineLevel="1" x14ac:dyDescent="0.25">
      <c r="A262" s="157"/>
      <c r="B262" s="158"/>
      <c r="C262" s="188" t="s">
        <v>458</v>
      </c>
      <c r="D262" s="162"/>
      <c r="E262" s="163"/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143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5">
      <c r="A263" s="157"/>
      <c r="B263" s="158"/>
      <c r="C263" s="188" t="s">
        <v>459</v>
      </c>
      <c r="D263" s="162"/>
      <c r="E263" s="163">
        <v>0.1618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50"/>
      <c r="Z263" s="150"/>
      <c r="AA263" s="150"/>
      <c r="AB263" s="150"/>
      <c r="AC263" s="150"/>
      <c r="AD263" s="150"/>
      <c r="AE263" s="150"/>
      <c r="AF263" s="150"/>
      <c r="AG263" s="150" t="s">
        <v>143</v>
      </c>
      <c r="AH263" s="150">
        <v>0</v>
      </c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5">
      <c r="A264" s="157"/>
      <c r="B264" s="158"/>
      <c r="C264" s="188" t="s">
        <v>460</v>
      </c>
      <c r="D264" s="162"/>
      <c r="E264" s="163">
        <v>0.16259999999999999</v>
      </c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143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5">
      <c r="A265" s="157"/>
      <c r="B265" s="158"/>
      <c r="C265" s="188" t="s">
        <v>461</v>
      </c>
      <c r="D265" s="162"/>
      <c r="E265" s="163">
        <v>0.19239999999999999</v>
      </c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143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5">
      <c r="A266" s="157"/>
      <c r="B266" s="158"/>
      <c r="C266" s="188" t="s">
        <v>462</v>
      </c>
      <c r="D266" s="162"/>
      <c r="E266" s="163"/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50"/>
      <c r="Z266" s="150"/>
      <c r="AA266" s="150"/>
      <c r="AB266" s="150"/>
      <c r="AC266" s="150"/>
      <c r="AD266" s="150"/>
      <c r="AE266" s="150"/>
      <c r="AF266" s="150"/>
      <c r="AG266" s="150" t="s">
        <v>143</v>
      </c>
      <c r="AH266" s="150">
        <v>0</v>
      </c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5">
      <c r="A267" s="171">
        <v>81</v>
      </c>
      <c r="B267" s="172" t="s">
        <v>463</v>
      </c>
      <c r="C267" s="187" t="s">
        <v>464</v>
      </c>
      <c r="D267" s="173" t="s">
        <v>150</v>
      </c>
      <c r="E267" s="174">
        <v>1.1200000000000001</v>
      </c>
      <c r="F267" s="175"/>
      <c r="G267" s="176">
        <f>ROUND(E267*F267,2)</f>
        <v>0</v>
      </c>
      <c r="H267" s="161"/>
      <c r="I267" s="160">
        <f>ROUND(E267*H267,2)</f>
        <v>0</v>
      </c>
      <c r="J267" s="161"/>
      <c r="K267" s="160">
        <f>ROUND(E267*J267,2)</f>
        <v>0</v>
      </c>
      <c r="L267" s="160">
        <v>21</v>
      </c>
      <c r="M267" s="160">
        <f>G267*(1+L267/100)</f>
        <v>0</v>
      </c>
      <c r="N267" s="160">
        <v>0</v>
      </c>
      <c r="O267" s="160">
        <f>ROUND(E267*N267,2)</f>
        <v>0</v>
      </c>
      <c r="P267" s="160">
        <v>0</v>
      </c>
      <c r="Q267" s="160">
        <f>ROUND(E267*P267,2)</f>
        <v>0</v>
      </c>
      <c r="R267" s="160"/>
      <c r="S267" s="160" t="s">
        <v>139</v>
      </c>
      <c r="T267" s="160" t="s">
        <v>139</v>
      </c>
      <c r="U267" s="160">
        <v>0.82</v>
      </c>
      <c r="V267" s="160">
        <f>ROUND(E267*U267,2)</f>
        <v>0.92</v>
      </c>
      <c r="W267" s="160"/>
      <c r="X267" s="160" t="s">
        <v>140</v>
      </c>
      <c r="Y267" s="150"/>
      <c r="Z267" s="150"/>
      <c r="AA267" s="150"/>
      <c r="AB267" s="150"/>
      <c r="AC267" s="150"/>
      <c r="AD267" s="150"/>
      <c r="AE267" s="150"/>
      <c r="AF267" s="150"/>
      <c r="AG267" s="150" t="s">
        <v>242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5">
      <c r="A268" s="157"/>
      <c r="B268" s="158"/>
      <c r="C268" s="188" t="s">
        <v>465</v>
      </c>
      <c r="D268" s="162"/>
      <c r="E268" s="163">
        <v>1.1200000000000001</v>
      </c>
      <c r="F268" s="160"/>
      <c r="G268" s="160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60"/>
      <c r="Y268" s="150"/>
      <c r="Z268" s="150"/>
      <c r="AA268" s="150"/>
      <c r="AB268" s="150"/>
      <c r="AC268" s="150"/>
      <c r="AD268" s="150"/>
      <c r="AE268" s="150"/>
      <c r="AF268" s="150"/>
      <c r="AG268" s="150" t="s">
        <v>143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5">
      <c r="A269" s="171">
        <v>82</v>
      </c>
      <c r="B269" s="172" t="s">
        <v>466</v>
      </c>
      <c r="C269" s="187" t="s">
        <v>467</v>
      </c>
      <c r="D269" s="173" t="s">
        <v>222</v>
      </c>
      <c r="E269" s="174">
        <v>0</v>
      </c>
      <c r="F269" s="175"/>
      <c r="G269" s="176">
        <f>ROUND(E269*F269,2)</f>
        <v>0</v>
      </c>
      <c r="H269" s="161"/>
      <c r="I269" s="160">
        <f>ROUND(E269*H269,2)</f>
        <v>0</v>
      </c>
      <c r="J269" s="161"/>
      <c r="K269" s="160">
        <f>ROUND(E269*J269,2)</f>
        <v>0</v>
      </c>
      <c r="L269" s="160">
        <v>21</v>
      </c>
      <c r="M269" s="160">
        <f>G269*(1+L269/100)</f>
        <v>0</v>
      </c>
      <c r="N269" s="160">
        <v>1.41E-2</v>
      </c>
      <c r="O269" s="160">
        <f>ROUND(E269*N269,2)</f>
        <v>0</v>
      </c>
      <c r="P269" s="160">
        <v>0</v>
      </c>
      <c r="Q269" s="160">
        <f>ROUND(E269*P269,2)</f>
        <v>0</v>
      </c>
      <c r="R269" s="160"/>
      <c r="S269" s="160" t="s">
        <v>139</v>
      </c>
      <c r="T269" s="160" t="s">
        <v>139</v>
      </c>
      <c r="U269" s="160">
        <v>0.39600000000000002</v>
      </c>
      <c r="V269" s="160">
        <f>ROUND(E269*U269,2)</f>
        <v>0</v>
      </c>
      <c r="W269" s="160"/>
      <c r="X269" s="160" t="s">
        <v>140</v>
      </c>
      <c r="Y269" s="150"/>
      <c r="Z269" s="150"/>
      <c r="AA269" s="150"/>
      <c r="AB269" s="150"/>
      <c r="AC269" s="150"/>
      <c r="AD269" s="150"/>
      <c r="AE269" s="150"/>
      <c r="AF269" s="150"/>
      <c r="AG269" s="150" t="s">
        <v>242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5">
      <c r="A270" s="157"/>
      <c r="B270" s="158"/>
      <c r="C270" s="188" t="s">
        <v>455</v>
      </c>
      <c r="D270" s="162"/>
      <c r="E270" s="163"/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143</v>
      </c>
      <c r="AH270" s="150">
        <v>0</v>
      </c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5">
      <c r="A271" s="157"/>
      <c r="B271" s="158"/>
      <c r="C271" s="188" t="s">
        <v>332</v>
      </c>
      <c r="D271" s="162"/>
      <c r="E271" s="163"/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143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1" x14ac:dyDescent="0.25">
      <c r="A272" s="157"/>
      <c r="B272" s="158"/>
      <c r="C272" s="188" t="s">
        <v>456</v>
      </c>
      <c r="D272" s="162"/>
      <c r="E272" s="163"/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50"/>
      <c r="Z272" s="150"/>
      <c r="AA272" s="150"/>
      <c r="AB272" s="150"/>
      <c r="AC272" s="150"/>
      <c r="AD272" s="150"/>
      <c r="AE272" s="150"/>
      <c r="AF272" s="150"/>
      <c r="AG272" s="150" t="s">
        <v>143</v>
      </c>
      <c r="AH272" s="150">
        <v>0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ht="20.399999999999999" outlineLevel="1" x14ac:dyDescent="0.25">
      <c r="A273" s="157"/>
      <c r="B273" s="158"/>
      <c r="C273" s="188" t="s">
        <v>468</v>
      </c>
      <c r="D273" s="162"/>
      <c r="E273" s="163">
        <v>10.055999999999999</v>
      </c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50"/>
      <c r="Z273" s="150"/>
      <c r="AA273" s="150"/>
      <c r="AB273" s="150"/>
      <c r="AC273" s="150"/>
      <c r="AD273" s="150"/>
      <c r="AE273" s="150"/>
      <c r="AF273" s="150"/>
      <c r="AG273" s="150" t="s">
        <v>143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ht="20.399999999999999" outlineLevel="1" x14ac:dyDescent="0.25">
      <c r="A274" s="157"/>
      <c r="B274" s="158"/>
      <c r="C274" s="188" t="s">
        <v>469</v>
      </c>
      <c r="D274" s="162"/>
      <c r="E274" s="163"/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50"/>
      <c r="Z274" s="150"/>
      <c r="AA274" s="150"/>
      <c r="AB274" s="150"/>
      <c r="AC274" s="150"/>
      <c r="AD274" s="150"/>
      <c r="AE274" s="150"/>
      <c r="AF274" s="150"/>
      <c r="AG274" s="150" t="s">
        <v>143</v>
      </c>
      <c r="AH274" s="150">
        <v>0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5">
      <c r="A275" s="157"/>
      <c r="B275" s="158"/>
      <c r="C275" s="188" t="s">
        <v>470</v>
      </c>
      <c r="D275" s="162"/>
      <c r="E275" s="163">
        <v>1.6180000000000001</v>
      </c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60"/>
      <c r="Y275" s="150"/>
      <c r="Z275" s="150"/>
      <c r="AA275" s="150"/>
      <c r="AB275" s="150"/>
      <c r="AC275" s="150"/>
      <c r="AD275" s="150"/>
      <c r="AE275" s="150"/>
      <c r="AF275" s="150"/>
      <c r="AG275" s="150" t="s">
        <v>143</v>
      </c>
      <c r="AH275" s="150">
        <v>0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5">
      <c r="A276" s="157"/>
      <c r="B276" s="158"/>
      <c r="C276" s="188" t="s">
        <v>471</v>
      </c>
      <c r="D276" s="162"/>
      <c r="E276" s="163">
        <v>1.6259999999999999</v>
      </c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143</v>
      </c>
      <c r="AH276" s="150">
        <v>0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5">
      <c r="A277" s="157"/>
      <c r="B277" s="158"/>
      <c r="C277" s="188" t="s">
        <v>472</v>
      </c>
      <c r="D277" s="162"/>
      <c r="E277" s="163">
        <v>1.9239999999999999</v>
      </c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50"/>
      <c r="Z277" s="150"/>
      <c r="AA277" s="150"/>
      <c r="AB277" s="150"/>
      <c r="AC277" s="150"/>
      <c r="AD277" s="150"/>
      <c r="AE277" s="150"/>
      <c r="AF277" s="150"/>
      <c r="AG277" s="150" t="s">
        <v>143</v>
      </c>
      <c r="AH277" s="150">
        <v>0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5">
      <c r="A278" s="157"/>
      <c r="B278" s="158"/>
      <c r="C278" s="188" t="s">
        <v>473</v>
      </c>
      <c r="D278" s="162"/>
      <c r="E278" s="163"/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143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 x14ac:dyDescent="0.25">
      <c r="A279" s="171">
        <v>83</v>
      </c>
      <c r="B279" s="172" t="s">
        <v>474</v>
      </c>
      <c r="C279" s="187" t="s">
        <v>475</v>
      </c>
      <c r="D279" s="173" t="s">
        <v>222</v>
      </c>
      <c r="E279" s="174">
        <v>15.224</v>
      </c>
      <c r="F279" s="175"/>
      <c r="G279" s="176">
        <f>ROUND(E279*F279,2)</f>
        <v>0</v>
      </c>
      <c r="H279" s="161"/>
      <c r="I279" s="160">
        <f>ROUND(E279*H279,2)</f>
        <v>0</v>
      </c>
      <c r="J279" s="161"/>
      <c r="K279" s="160">
        <f>ROUND(E279*J279,2)</f>
        <v>0</v>
      </c>
      <c r="L279" s="160">
        <v>21</v>
      </c>
      <c r="M279" s="160">
        <f>G279*(1+L279/100)</f>
        <v>0</v>
      </c>
      <c r="N279" s="160">
        <v>0</v>
      </c>
      <c r="O279" s="160">
        <f>ROUND(E279*N279,2)</f>
        <v>0</v>
      </c>
      <c r="P279" s="160">
        <v>0</v>
      </c>
      <c r="Q279" s="160">
        <f>ROUND(E279*P279,2)</f>
        <v>0</v>
      </c>
      <c r="R279" s="160"/>
      <c r="S279" s="160" t="s">
        <v>139</v>
      </c>
      <c r="T279" s="160" t="s">
        <v>139</v>
      </c>
      <c r="U279" s="160">
        <v>0.24</v>
      </c>
      <c r="V279" s="160">
        <f>ROUND(E279*U279,2)</f>
        <v>3.65</v>
      </c>
      <c r="W279" s="160"/>
      <c r="X279" s="160" t="s">
        <v>140</v>
      </c>
      <c r="Y279" s="150"/>
      <c r="Z279" s="150"/>
      <c r="AA279" s="150"/>
      <c r="AB279" s="150"/>
      <c r="AC279" s="150"/>
      <c r="AD279" s="150"/>
      <c r="AE279" s="150"/>
      <c r="AF279" s="150"/>
      <c r="AG279" s="150" t="s">
        <v>242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5">
      <c r="A280" s="157"/>
      <c r="B280" s="158"/>
      <c r="C280" s="188" t="s">
        <v>476</v>
      </c>
      <c r="D280" s="162"/>
      <c r="E280" s="163">
        <v>15.224</v>
      </c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143</v>
      </c>
      <c r="AH280" s="150">
        <v>0</v>
      </c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x14ac:dyDescent="0.25">
      <c r="A281" s="165" t="s">
        <v>134</v>
      </c>
      <c r="B281" s="166" t="s">
        <v>75</v>
      </c>
      <c r="C281" s="186" t="s">
        <v>76</v>
      </c>
      <c r="D281" s="167"/>
      <c r="E281" s="168"/>
      <c r="F281" s="169"/>
      <c r="G281" s="170">
        <f>SUMIF(AG282:AG285,"&lt;&gt;NOR",G282:G285)</f>
        <v>0</v>
      </c>
      <c r="H281" s="164"/>
      <c r="I281" s="164">
        <f>SUM(I282:I285)</f>
        <v>0</v>
      </c>
      <c r="J281" s="164"/>
      <c r="K281" s="164">
        <f>SUM(K282:K285)</f>
        <v>0</v>
      </c>
      <c r="L281" s="164"/>
      <c r="M281" s="164">
        <f>SUM(M282:M285)</f>
        <v>0</v>
      </c>
      <c r="N281" s="164"/>
      <c r="O281" s="164">
        <f>SUM(O282:O285)</f>
        <v>0.06</v>
      </c>
      <c r="P281" s="164"/>
      <c r="Q281" s="164">
        <f>SUM(Q282:Q285)</f>
        <v>0</v>
      </c>
      <c r="R281" s="164"/>
      <c r="S281" s="164"/>
      <c r="T281" s="164"/>
      <c r="U281" s="164"/>
      <c r="V281" s="164">
        <f>SUM(V282:V285)</f>
        <v>1.78</v>
      </c>
      <c r="W281" s="164"/>
      <c r="X281" s="164"/>
      <c r="AG281" t="s">
        <v>135</v>
      </c>
    </row>
    <row r="282" spans="1:60" ht="20.399999999999999" outlineLevel="1" x14ac:dyDescent="0.25">
      <c r="A282" s="171">
        <v>84</v>
      </c>
      <c r="B282" s="172" t="s">
        <v>477</v>
      </c>
      <c r="C282" s="187" t="s">
        <v>478</v>
      </c>
      <c r="D282" s="173" t="s">
        <v>138</v>
      </c>
      <c r="E282" s="174">
        <v>27</v>
      </c>
      <c r="F282" s="175"/>
      <c r="G282" s="176">
        <f>ROUND(E282*F282,2)</f>
        <v>0</v>
      </c>
      <c r="H282" s="161"/>
      <c r="I282" s="160">
        <f>ROUND(E282*H282,2)</f>
        <v>0</v>
      </c>
      <c r="J282" s="161"/>
      <c r="K282" s="160">
        <f>ROUND(E282*J282,2)</f>
        <v>0</v>
      </c>
      <c r="L282" s="160">
        <v>21</v>
      </c>
      <c r="M282" s="160">
        <f>G282*(1+L282/100)</f>
        <v>0</v>
      </c>
      <c r="N282" s="160">
        <v>2.2000000000000001E-3</v>
      </c>
      <c r="O282" s="160">
        <f>ROUND(E282*N282,2)</f>
        <v>0.06</v>
      </c>
      <c r="P282" s="160">
        <v>0</v>
      </c>
      <c r="Q282" s="160">
        <f>ROUND(E282*P282,2)</f>
        <v>0</v>
      </c>
      <c r="R282" s="160"/>
      <c r="S282" s="160" t="s">
        <v>139</v>
      </c>
      <c r="T282" s="160" t="s">
        <v>139</v>
      </c>
      <c r="U282" s="160">
        <v>6.6000000000000003E-2</v>
      </c>
      <c r="V282" s="160">
        <f>ROUND(E282*U282,2)</f>
        <v>1.78</v>
      </c>
      <c r="W282" s="160"/>
      <c r="X282" s="160" t="s">
        <v>140</v>
      </c>
      <c r="Y282" s="150"/>
      <c r="Z282" s="150"/>
      <c r="AA282" s="150"/>
      <c r="AB282" s="150"/>
      <c r="AC282" s="150"/>
      <c r="AD282" s="150"/>
      <c r="AE282" s="150"/>
      <c r="AF282" s="150"/>
      <c r="AG282" s="150" t="s">
        <v>242</v>
      </c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1" x14ac:dyDescent="0.25">
      <c r="A283" s="157"/>
      <c r="B283" s="158"/>
      <c r="C283" s="188" t="s">
        <v>479</v>
      </c>
      <c r="D283" s="162"/>
      <c r="E283" s="163"/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50"/>
      <c r="Z283" s="150"/>
      <c r="AA283" s="150"/>
      <c r="AB283" s="150"/>
      <c r="AC283" s="150"/>
      <c r="AD283" s="150"/>
      <c r="AE283" s="150"/>
      <c r="AF283" s="150"/>
      <c r="AG283" s="150" t="s">
        <v>143</v>
      </c>
      <c r="AH283" s="150">
        <v>0</v>
      </c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5">
      <c r="A284" s="157"/>
      <c r="B284" s="158"/>
      <c r="C284" s="188" t="s">
        <v>480</v>
      </c>
      <c r="D284" s="162"/>
      <c r="E284" s="163">
        <v>27</v>
      </c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50"/>
      <c r="Z284" s="150"/>
      <c r="AA284" s="150"/>
      <c r="AB284" s="150"/>
      <c r="AC284" s="150"/>
      <c r="AD284" s="150"/>
      <c r="AE284" s="150"/>
      <c r="AF284" s="150"/>
      <c r="AG284" s="150" t="s">
        <v>143</v>
      </c>
      <c r="AH284" s="150">
        <v>0</v>
      </c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5">
      <c r="A285" s="157"/>
      <c r="B285" s="158"/>
      <c r="C285" s="188" t="s">
        <v>481</v>
      </c>
      <c r="D285" s="162"/>
      <c r="E285" s="163"/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50"/>
      <c r="Z285" s="150"/>
      <c r="AA285" s="150"/>
      <c r="AB285" s="150"/>
      <c r="AC285" s="150"/>
      <c r="AD285" s="150"/>
      <c r="AE285" s="150"/>
      <c r="AF285" s="150"/>
      <c r="AG285" s="150" t="s">
        <v>143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x14ac:dyDescent="0.25">
      <c r="A286" s="165" t="s">
        <v>134</v>
      </c>
      <c r="B286" s="166" t="s">
        <v>77</v>
      </c>
      <c r="C286" s="186" t="s">
        <v>30</v>
      </c>
      <c r="D286" s="167"/>
      <c r="E286" s="168"/>
      <c r="F286" s="169"/>
      <c r="G286" s="170">
        <f>SUMIF(AG287:AG295,"&lt;&gt;NOR",G287:G295)</f>
        <v>0</v>
      </c>
      <c r="H286" s="164"/>
      <c r="I286" s="164">
        <f>SUM(I287:I295)</f>
        <v>0</v>
      </c>
      <c r="J286" s="164"/>
      <c r="K286" s="164">
        <f>SUM(K287:K295)</f>
        <v>0</v>
      </c>
      <c r="L286" s="164"/>
      <c r="M286" s="164">
        <f>SUM(M287:M295)</f>
        <v>0</v>
      </c>
      <c r="N286" s="164"/>
      <c r="O286" s="164">
        <f>SUM(O287:O295)</f>
        <v>0</v>
      </c>
      <c r="P286" s="164"/>
      <c r="Q286" s="164">
        <f>SUM(Q287:Q295)</f>
        <v>0</v>
      </c>
      <c r="R286" s="164"/>
      <c r="S286" s="164"/>
      <c r="T286" s="164"/>
      <c r="U286" s="164"/>
      <c r="V286" s="164">
        <f>SUM(V287:V295)</f>
        <v>0</v>
      </c>
      <c r="W286" s="164"/>
      <c r="X286" s="164"/>
      <c r="AG286" t="s">
        <v>135</v>
      </c>
    </row>
    <row r="287" spans="1:60" outlineLevel="1" x14ac:dyDescent="0.25">
      <c r="A287" s="178">
        <v>85</v>
      </c>
      <c r="B287" s="179" t="s">
        <v>482</v>
      </c>
      <c r="C287" s="189" t="s">
        <v>483</v>
      </c>
      <c r="D287" s="180" t="s">
        <v>451</v>
      </c>
      <c r="E287" s="181">
        <v>1</v>
      </c>
      <c r="F287" s="182"/>
      <c r="G287" s="183">
        <f t="shared" ref="G287:G295" si="0">ROUND(E287*F287,2)</f>
        <v>0</v>
      </c>
      <c r="H287" s="161"/>
      <c r="I287" s="160">
        <f t="shared" ref="I287:I295" si="1">ROUND(E287*H287,2)</f>
        <v>0</v>
      </c>
      <c r="J287" s="161"/>
      <c r="K287" s="160">
        <f t="shared" ref="K287:K295" si="2">ROUND(E287*J287,2)</f>
        <v>0</v>
      </c>
      <c r="L287" s="160">
        <v>21</v>
      </c>
      <c r="M287" s="160">
        <f t="shared" ref="M287:M295" si="3">G287*(1+L287/100)</f>
        <v>0</v>
      </c>
      <c r="N287" s="160">
        <v>0</v>
      </c>
      <c r="O287" s="160">
        <f t="shared" ref="O287:O295" si="4">ROUND(E287*N287,2)</f>
        <v>0</v>
      </c>
      <c r="P287" s="160">
        <v>0</v>
      </c>
      <c r="Q287" s="160">
        <f t="shared" ref="Q287:Q295" si="5">ROUND(E287*P287,2)</f>
        <v>0</v>
      </c>
      <c r="R287" s="160"/>
      <c r="S287" s="160" t="s">
        <v>146</v>
      </c>
      <c r="T287" s="160" t="s">
        <v>180</v>
      </c>
      <c r="U287" s="160">
        <v>0</v>
      </c>
      <c r="V287" s="160">
        <f t="shared" ref="V287:V295" si="6">ROUND(E287*U287,2)</f>
        <v>0</v>
      </c>
      <c r="W287" s="160"/>
      <c r="X287" s="160" t="s">
        <v>446</v>
      </c>
      <c r="Y287" s="150"/>
      <c r="Z287" s="150"/>
      <c r="AA287" s="150"/>
      <c r="AB287" s="150"/>
      <c r="AC287" s="150"/>
      <c r="AD287" s="150"/>
      <c r="AE287" s="150"/>
      <c r="AF287" s="150"/>
      <c r="AG287" s="150" t="s">
        <v>447</v>
      </c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5">
      <c r="A288" s="178">
        <v>86</v>
      </c>
      <c r="B288" s="179" t="s">
        <v>484</v>
      </c>
      <c r="C288" s="189" t="s">
        <v>485</v>
      </c>
      <c r="D288" s="180" t="s">
        <v>451</v>
      </c>
      <c r="E288" s="181">
        <v>1</v>
      </c>
      <c r="F288" s="182"/>
      <c r="G288" s="183">
        <f t="shared" si="0"/>
        <v>0</v>
      </c>
      <c r="H288" s="161"/>
      <c r="I288" s="160">
        <f t="shared" si="1"/>
        <v>0</v>
      </c>
      <c r="J288" s="161"/>
      <c r="K288" s="160">
        <f t="shared" si="2"/>
        <v>0</v>
      </c>
      <c r="L288" s="160">
        <v>21</v>
      </c>
      <c r="M288" s="160">
        <f t="shared" si="3"/>
        <v>0</v>
      </c>
      <c r="N288" s="160">
        <v>0</v>
      </c>
      <c r="O288" s="160">
        <f t="shared" si="4"/>
        <v>0</v>
      </c>
      <c r="P288" s="160">
        <v>0</v>
      </c>
      <c r="Q288" s="160">
        <f t="shared" si="5"/>
        <v>0</v>
      </c>
      <c r="R288" s="160"/>
      <c r="S288" s="160" t="s">
        <v>146</v>
      </c>
      <c r="T288" s="160" t="s">
        <v>180</v>
      </c>
      <c r="U288" s="160">
        <v>0</v>
      </c>
      <c r="V288" s="160">
        <f t="shared" si="6"/>
        <v>0</v>
      </c>
      <c r="W288" s="160"/>
      <c r="X288" s="160" t="s">
        <v>446</v>
      </c>
      <c r="Y288" s="150"/>
      <c r="Z288" s="150"/>
      <c r="AA288" s="150"/>
      <c r="AB288" s="150"/>
      <c r="AC288" s="150"/>
      <c r="AD288" s="150"/>
      <c r="AE288" s="150"/>
      <c r="AF288" s="150"/>
      <c r="AG288" s="150" t="s">
        <v>447</v>
      </c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 x14ac:dyDescent="0.25">
      <c r="A289" s="178">
        <v>87</v>
      </c>
      <c r="B289" s="179" t="s">
        <v>486</v>
      </c>
      <c r="C289" s="189" t="s">
        <v>487</v>
      </c>
      <c r="D289" s="180" t="s">
        <v>451</v>
      </c>
      <c r="E289" s="181">
        <v>1</v>
      </c>
      <c r="F289" s="182"/>
      <c r="G289" s="183">
        <f t="shared" si="0"/>
        <v>0</v>
      </c>
      <c r="H289" s="161"/>
      <c r="I289" s="160">
        <f t="shared" si="1"/>
        <v>0</v>
      </c>
      <c r="J289" s="161"/>
      <c r="K289" s="160">
        <f t="shared" si="2"/>
        <v>0</v>
      </c>
      <c r="L289" s="160">
        <v>21</v>
      </c>
      <c r="M289" s="160">
        <f t="shared" si="3"/>
        <v>0</v>
      </c>
      <c r="N289" s="160">
        <v>0</v>
      </c>
      <c r="O289" s="160">
        <f t="shared" si="4"/>
        <v>0</v>
      </c>
      <c r="P289" s="160">
        <v>0</v>
      </c>
      <c r="Q289" s="160">
        <f t="shared" si="5"/>
        <v>0</v>
      </c>
      <c r="R289" s="160"/>
      <c r="S289" s="160" t="s">
        <v>146</v>
      </c>
      <c r="T289" s="160" t="s">
        <v>180</v>
      </c>
      <c r="U289" s="160">
        <v>0</v>
      </c>
      <c r="V289" s="160">
        <f t="shared" si="6"/>
        <v>0</v>
      </c>
      <c r="W289" s="160"/>
      <c r="X289" s="160" t="s">
        <v>446</v>
      </c>
      <c r="Y289" s="150"/>
      <c r="Z289" s="150"/>
      <c r="AA289" s="150"/>
      <c r="AB289" s="150"/>
      <c r="AC289" s="150"/>
      <c r="AD289" s="150"/>
      <c r="AE289" s="150"/>
      <c r="AF289" s="150"/>
      <c r="AG289" s="150" t="s">
        <v>447</v>
      </c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1" x14ac:dyDescent="0.25">
      <c r="A290" s="178">
        <v>88</v>
      </c>
      <c r="B290" s="179" t="s">
        <v>488</v>
      </c>
      <c r="C290" s="189" t="s">
        <v>489</v>
      </c>
      <c r="D290" s="180" t="s">
        <v>451</v>
      </c>
      <c r="E290" s="181">
        <v>1</v>
      </c>
      <c r="F290" s="182"/>
      <c r="G290" s="183">
        <f t="shared" si="0"/>
        <v>0</v>
      </c>
      <c r="H290" s="161"/>
      <c r="I290" s="160">
        <f t="shared" si="1"/>
        <v>0</v>
      </c>
      <c r="J290" s="161"/>
      <c r="K290" s="160">
        <f t="shared" si="2"/>
        <v>0</v>
      </c>
      <c r="L290" s="160">
        <v>21</v>
      </c>
      <c r="M290" s="160">
        <f t="shared" si="3"/>
        <v>0</v>
      </c>
      <c r="N290" s="160">
        <v>0</v>
      </c>
      <c r="O290" s="160">
        <f t="shared" si="4"/>
        <v>0</v>
      </c>
      <c r="P290" s="160">
        <v>0</v>
      </c>
      <c r="Q290" s="160">
        <f t="shared" si="5"/>
        <v>0</v>
      </c>
      <c r="R290" s="160"/>
      <c r="S290" s="160" t="s">
        <v>146</v>
      </c>
      <c r="T290" s="160" t="s">
        <v>180</v>
      </c>
      <c r="U290" s="160">
        <v>0</v>
      </c>
      <c r="V290" s="160">
        <f t="shared" si="6"/>
        <v>0</v>
      </c>
      <c r="W290" s="160"/>
      <c r="X290" s="160" t="s">
        <v>446</v>
      </c>
      <c r="Y290" s="150"/>
      <c r="Z290" s="150"/>
      <c r="AA290" s="150"/>
      <c r="AB290" s="150"/>
      <c r="AC290" s="150"/>
      <c r="AD290" s="150"/>
      <c r="AE290" s="150"/>
      <c r="AF290" s="150"/>
      <c r="AG290" s="150" t="s">
        <v>447</v>
      </c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5">
      <c r="A291" s="178">
        <v>89</v>
      </c>
      <c r="B291" s="179" t="s">
        <v>490</v>
      </c>
      <c r="C291" s="189" t="s">
        <v>491</v>
      </c>
      <c r="D291" s="180" t="s">
        <v>451</v>
      </c>
      <c r="E291" s="181">
        <v>1</v>
      </c>
      <c r="F291" s="182"/>
      <c r="G291" s="183">
        <f t="shared" si="0"/>
        <v>0</v>
      </c>
      <c r="H291" s="161"/>
      <c r="I291" s="160">
        <f t="shared" si="1"/>
        <v>0</v>
      </c>
      <c r="J291" s="161"/>
      <c r="K291" s="160">
        <f t="shared" si="2"/>
        <v>0</v>
      </c>
      <c r="L291" s="160">
        <v>21</v>
      </c>
      <c r="M291" s="160">
        <f t="shared" si="3"/>
        <v>0</v>
      </c>
      <c r="N291" s="160">
        <v>0</v>
      </c>
      <c r="O291" s="160">
        <f t="shared" si="4"/>
        <v>0</v>
      </c>
      <c r="P291" s="160">
        <v>0</v>
      </c>
      <c r="Q291" s="160">
        <f t="shared" si="5"/>
        <v>0</v>
      </c>
      <c r="R291" s="160"/>
      <c r="S291" s="160" t="s">
        <v>146</v>
      </c>
      <c r="T291" s="160" t="s">
        <v>180</v>
      </c>
      <c r="U291" s="160">
        <v>0</v>
      </c>
      <c r="V291" s="160">
        <f t="shared" si="6"/>
        <v>0</v>
      </c>
      <c r="W291" s="160"/>
      <c r="X291" s="160" t="s">
        <v>446</v>
      </c>
      <c r="Y291" s="150"/>
      <c r="Z291" s="150"/>
      <c r="AA291" s="150"/>
      <c r="AB291" s="150"/>
      <c r="AC291" s="150"/>
      <c r="AD291" s="150"/>
      <c r="AE291" s="150"/>
      <c r="AF291" s="150"/>
      <c r="AG291" s="150" t="s">
        <v>447</v>
      </c>
      <c r="AH291" s="150"/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5">
      <c r="A292" s="178">
        <v>90</v>
      </c>
      <c r="B292" s="179" t="s">
        <v>492</v>
      </c>
      <c r="C292" s="189" t="s">
        <v>493</v>
      </c>
      <c r="D292" s="180" t="s">
        <v>451</v>
      </c>
      <c r="E292" s="181">
        <v>1</v>
      </c>
      <c r="F292" s="182"/>
      <c r="G292" s="183">
        <f t="shared" si="0"/>
        <v>0</v>
      </c>
      <c r="H292" s="161"/>
      <c r="I292" s="160">
        <f t="shared" si="1"/>
        <v>0</v>
      </c>
      <c r="J292" s="161"/>
      <c r="K292" s="160">
        <f t="shared" si="2"/>
        <v>0</v>
      </c>
      <c r="L292" s="160">
        <v>21</v>
      </c>
      <c r="M292" s="160">
        <f t="shared" si="3"/>
        <v>0</v>
      </c>
      <c r="N292" s="160">
        <v>0</v>
      </c>
      <c r="O292" s="160">
        <f t="shared" si="4"/>
        <v>0</v>
      </c>
      <c r="P292" s="160">
        <v>0</v>
      </c>
      <c r="Q292" s="160">
        <f t="shared" si="5"/>
        <v>0</v>
      </c>
      <c r="R292" s="160"/>
      <c r="S292" s="160" t="s">
        <v>146</v>
      </c>
      <c r="T292" s="160" t="s">
        <v>180</v>
      </c>
      <c r="U292" s="160">
        <v>0</v>
      </c>
      <c r="V292" s="160">
        <f t="shared" si="6"/>
        <v>0</v>
      </c>
      <c r="W292" s="160"/>
      <c r="X292" s="160" t="s">
        <v>446</v>
      </c>
      <c r="Y292" s="150"/>
      <c r="Z292" s="150"/>
      <c r="AA292" s="150"/>
      <c r="AB292" s="150"/>
      <c r="AC292" s="150"/>
      <c r="AD292" s="150"/>
      <c r="AE292" s="150"/>
      <c r="AF292" s="150"/>
      <c r="AG292" s="150" t="s">
        <v>447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5">
      <c r="A293" s="178">
        <v>91</v>
      </c>
      <c r="B293" s="179" t="s">
        <v>494</v>
      </c>
      <c r="C293" s="189" t="s">
        <v>495</v>
      </c>
      <c r="D293" s="180" t="s">
        <v>451</v>
      </c>
      <c r="E293" s="181">
        <v>1</v>
      </c>
      <c r="F293" s="182"/>
      <c r="G293" s="183">
        <f t="shared" si="0"/>
        <v>0</v>
      </c>
      <c r="H293" s="161"/>
      <c r="I293" s="160">
        <f t="shared" si="1"/>
        <v>0</v>
      </c>
      <c r="J293" s="161"/>
      <c r="K293" s="160">
        <f t="shared" si="2"/>
        <v>0</v>
      </c>
      <c r="L293" s="160">
        <v>21</v>
      </c>
      <c r="M293" s="160">
        <f t="shared" si="3"/>
        <v>0</v>
      </c>
      <c r="N293" s="160">
        <v>0</v>
      </c>
      <c r="O293" s="160">
        <f t="shared" si="4"/>
        <v>0</v>
      </c>
      <c r="P293" s="160">
        <v>0</v>
      </c>
      <c r="Q293" s="160">
        <f t="shared" si="5"/>
        <v>0</v>
      </c>
      <c r="R293" s="160"/>
      <c r="S293" s="160" t="s">
        <v>146</v>
      </c>
      <c r="T293" s="160" t="s">
        <v>180</v>
      </c>
      <c r="U293" s="160">
        <v>0</v>
      </c>
      <c r="V293" s="160">
        <f t="shared" si="6"/>
        <v>0</v>
      </c>
      <c r="W293" s="160"/>
      <c r="X293" s="160" t="s">
        <v>446</v>
      </c>
      <c r="Y293" s="150"/>
      <c r="Z293" s="150"/>
      <c r="AA293" s="150"/>
      <c r="AB293" s="150"/>
      <c r="AC293" s="150"/>
      <c r="AD293" s="150"/>
      <c r="AE293" s="150"/>
      <c r="AF293" s="150"/>
      <c r="AG293" s="150" t="s">
        <v>447</v>
      </c>
      <c r="AH293" s="150"/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5">
      <c r="A294" s="178">
        <v>92</v>
      </c>
      <c r="B294" s="179" t="s">
        <v>496</v>
      </c>
      <c r="C294" s="189" t="s">
        <v>497</v>
      </c>
      <c r="D294" s="180" t="s">
        <v>451</v>
      </c>
      <c r="E294" s="181">
        <v>1</v>
      </c>
      <c r="F294" s="182"/>
      <c r="G294" s="183">
        <f t="shared" si="0"/>
        <v>0</v>
      </c>
      <c r="H294" s="161"/>
      <c r="I294" s="160">
        <f t="shared" si="1"/>
        <v>0</v>
      </c>
      <c r="J294" s="161"/>
      <c r="K294" s="160">
        <f t="shared" si="2"/>
        <v>0</v>
      </c>
      <c r="L294" s="160">
        <v>21</v>
      </c>
      <c r="M294" s="160">
        <f t="shared" si="3"/>
        <v>0</v>
      </c>
      <c r="N294" s="160">
        <v>0</v>
      </c>
      <c r="O294" s="160">
        <f t="shared" si="4"/>
        <v>0</v>
      </c>
      <c r="P294" s="160">
        <v>0</v>
      </c>
      <c r="Q294" s="160">
        <f t="shared" si="5"/>
        <v>0</v>
      </c>
      <c r="R294" s="160"/>
      <c r="S294" s="160" t="s">
        <v>146</v>
      </c>
      <c r="T294" s="160" t="s">
        <v>180</v>
      </c>
      <c r="U294" s="160">
        <v>0</v>
      </c>
      <c r="V294" s="160">
        <f t="shared" si="6"/>
        <v>0</v>
      </c>
      <c r="W294" s="160"/>
      <c r="X294" s="160" t="s">
        <v>446</v>
      </c>
      <c r="Y294" s="150"/>
      <c r="Z294" s="150"/>
      <c r="AA294" s="150"/>
      <c r="AB294" s="150"/>
      <c r="AC294" s="150"/>
      <c r="AD294" s="150"/>
      <c r="AE294" s="150"/>
      <c r="AF294" s="150"/>
      <c r="AG294" s="150" t="s">
        <v>447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ht="20.399999999999999" outlineLevel="1" x14ac:dyDescent="0.25">
      <c r="A295" s="178">
        <v>93</v>
      </c>
      <c r="B295" s="179" t="s">
        <v>498</v>
      </c>
      <c r="C295" s="189" t="s">
        <v>499</v>
      </c>
      <c r="D295" s="180" t="s">
        <v>451</v>
      </c>
      <c r="E295" s="181">
        <v>1</v>
      </c>
      <c r="F295" s="182"/>
      <c r="G295" s="183">
        <f t="shared" si="0"/>
        <v>0</v>
      </c>
      <c r="H295" s="161"/>
      <c r="I295" s="160">
        <f t="shared" si="1"/>
        <v>0</v>
      </c>
      <c r="J295" s="161"/>
      <c r="K295" s="160">
        <f t="shared" si="2"/>
        <v>0</v>
      </c>
      <c r="L295" s="160">
        <v>21</v>
      </c>
      <c r="M295" s="160">
        <f t="shared" si="3"/>
        <v>0</v>
      </c>
      <c r="N295" s="160">
        <v>0</v>
      </c>
      <c r="O295" s="160">
        <f t="shared" si="4"/>
        <v>0</v>
      </c>
      <c r="P295" s="160">
        <v>0</v>
      </c>
      <c r="Q295" s="160">
        <f t="shared" si="5"/>
        <v>0</v>
      </c>
      <c r="R295" s="160"/>
      <c r="S295" s="160" t="s">
        <v>146</v>
      </c>
      <c r="T295" s="160" t="s">
        <v>180</v>
      </c>
      <c r="U295" s="160">
        <v>0</v>
      </c>
      <c r="V295" s="160">
        <f t="shared" si="6"/>
        <v>0</v>
      </c>
      <c r="W295" s="160"/>
      <c r="X295" s="160" t="s">
        <v>446</v>
      </c>
      <c r="Y295" s="150"/>
      <c r="Z295" s="150"/>
      <c r="AA295" s="150"/>
      <c r="AB295" s="150"/>
      <c r="AC295" s="150"/>
      <c r="AD295" s="150"/>
      <c r="AE295" s="150"/>
      <c r="AF295" s="150"/>
      <c r="AG295" s="150" t="s">
        <v>447</v>
      </c>
      <c r="AH295" s="150"/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x14ac:dyDescent="0.25">
      <c r="A296" s="165" t="s">
        <v>134</v>
      </c>
      <c r="B296" s="166" t="s">
        <v>78</v>
      </c>
      <c r="C296" s="186" t="s">
        <v>79</v>
      </c>
      <c r="D296" s="167"/>
      <c r="E296" s="168"/>
      <c r="F296" s="169"/>
      <c r="G296" s="170">
        <f>SUMIF(AG297:AG317,"&lt;&gt;NOR",G297:G317)</f>
        <v>0</v>
      </c>
      <c r="H296" s="164"/>
      <c r="I296" s="164">
        <f>SUM(I297:I317)</f>
        <v>0</v>
      </c>
      <c r="J296" s="164"/>
      <c r="K296" s="164">
        <f>SUM(K297:K317)</f>
        <v>0</v>
      </c>
      <c r="L296" s="164"/>
      <c r="M296" s="164">
        <f>SUM(M297:M317)</f>
        <v>0</v>
      </c>
      <c r="N296" s="164"/>
      <c r="O296" s="164">
        <f>SUM(O297:O317)</f>
        <v>21.34</v>
      </c>
      <c r="P296" s="164"/>
      <c r="Q296" s="164">
        <f>SUM(Q297:Q317)</f>
        <v>0</v>
      </c>
      <c r="R296" s="164"/>
      <c r="S296" s="164"/>
      <c r="T296" s="164"/>
      <c r="U296" s="164"/>
      <c r="V296" s="164">
        <f>SUM(V297:V317)</f>
        <v>265.56</v>
      </c>
      <c r="W296" s="164"/>
      <c r="X296" s="164"/>
      <c r="AG296" t="s">
        <v>135</v>
      </c>
    </row>
    <row r="297" spans="1:60" outlineLevel="1" x14ac:dyDescent="0.25">
      <c r="A297" s="171">
        <v>94</v>
      </c>
      <c r="B297" s="172" t="s">
        <v>500</v>
      </c>
      <c r="C297" s="187" t="s">
        <v>501</v>
      </c>
      <c r="D297" s="173" t="s">
        <v>222</v>
      </c>
      <c r="E297" s="174">
        <v>685.8</v>
      </c>
      <c r="F297" s="175"/>
      <c r="G297" s="176">
        <f>ROUND(E297*F297,2)</f>
        <v>0</v>
      </c>
      <c r="H297" s="161"/>
      <c r="I297" s="160">
        <f>ROUND(E297*H297,2)</f>
        <v>0</v>
      </c>
      <c r="J297" s="161"/>
      <c r="K297" s="160">
        <f>ROUND(E297*J297,2)</f>
        <v>0</v>
      </c>
      <c r="L297" s="160">
        <v>21</v>
      </c>
      <c r="M297" s="160">
        <f>G297*(1+L297/100)</f>
        <v>0</v>
      </c>
      <c r="N297" s="160">
        <v>2.426E-2</v>
      </c>
      <c r="O297" s="160">
        <f>ROUND(E297*N297,2)</f>
        <v>16.64</v>
      </c>
      <c r="P297" s="160">
        <v>0</v>
      </c>
      <c r="Q297" s="160">
        <f>ROUND(E297*P297,2)</f>
        <v>0</v>
      </c>
      <c r="R297" s="160"/>
      <c r="S297" s="160" t="s">
        <v>139</v>
      </c>
      <c r="T297" s="160" t="s">
        <v>139</v>
      </c>
      <c r="U297" s="160">
        <v>0.14199999999999999</v>
      </c>
      <c r="V297" s="160">
        <f>ROUND(E297*U297,2)</f>
        <v>97.38</v>
      </c>
      <c r="W297" s="160"/>
      <c r="X297" s="160" t="s">
        <v>140</v>
      </c>
      <c r="Y297" s="150"/>
      <c r="Z297" s="150"/>
      <c r="AA297" s="150"/>
      <c r="AB297" s="150"/>
      <c r="AC297" s="150"/>
      <c r="AD297" s="150"/>
      <c r="AE297" s="150"/>
      <c r="AF297" s="150"/>
      <c r="AG297" s="150" t="s">
        <v>242</v>
      </c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5">
      <c r="A298" s="157"/>
      <c r="B298" s="158"/>
      <c r="C298" s="188" t="s">
        <v>502</v>
      </c>
      <c r="D298" s="162"/>
      <c r="E298" s="163">
        <v>379.8</v>
      </c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50"/>
      <c r="Z298" s="150"/>
      <c r="AA298" s="150"/>
      <c r="AB298" s="150"/>
      <c r="AC298" s="150"/>
      <c r="AD298" s="150"/>
      <c r="AE298" s="150"/>
      <c r="AF298" s="150"/>
      <c r="AG298" s="150" t="s">
        <v>143</v>
      </c>
      <c r="AH298" s="150">
        <v>0</v>
      </c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5">
      <c r="A299" s="157"/>
      <c r="B299" s="158"/>
      <c r="C299" s="188" t="s">
        <v>503</v>
      </c>
      <c r="D299" s="162"/>
      <c r="E299" s="163">
        <v>306</v>
      </c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50"/>
      <c r="Z299" s="150"/>
      <c r="AA299" s="150"/>
      <c r="AB299" s="150"/>
      <c r="AC299" s="150"/>
      <c r="AD299" s="150"/>
      <c r="AE299" s="150"/>
      <c r="AF299" s="150"/>
      <c r="AG299" s="150" t="s">
        <v>143</v>
      </c>
      <c r="AH299" s="150">
        <v>0</v>
      </c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5">
      <c r="A300" s="171">
        <v>95</v>
      </c>
      <c r="B300" s="172" t="s">
        <v>504</v>
      </c>
      <c r="C300" s="187" t="s">
        <v>505</v>
      </c>
      <c r="D300" s="173" t="s">
        <v>222</v>
      </c>
      <c r="E300" s="174">
        <v>3429</v>
      </c>
      <c r="F300" s="175"/>
      <c r="G300" s="176">
        <f>ROUND(E300*F300,2)</f>
        <v>0</v>
      </c>
      <c r="H300" s="161"/>
      <c r="I300" s="160">
        <f>ROUND(E300*H300,2)</f>
        <v>0</v>
      </c>
      <c r="J300" s="161"/>
      <c r="K300" s="160">
        <f>ROUND(E300*J300,2)</f>
        <v>0</v>
      </c>
      <c r="L300" s="160">
        <v>21</v>
      </c>
      <c r="M300" s="160">
        <f>G300*(1+L300/100)</f>
        <v>0</v>
      </c>
      <c r="N300" s="160">
        <v>1.0200000000000001E-3</v>
      </c>
      <c r="O300" s="160">
        <f>ROUND(E300*N300,2)</f>
        <v>3.5</v>
      </c>
      <c r="P300" s="160">
        <v>0</v>
      </c>
      <c r="Q300" s="160">
        <f>ROUND(E300*P300,2)</f>
        <v>0</v>
      </c>
      <c r="R300" s="160"/>
      <c r="S300" s="160" t="s">
        <v>139</v>
      </c>
      <c r="T300" s="160" t="s">
        <v>139</v>
      </c>
      <c r="U300" s="160">
        <v>7.0000000000000001E-3</v>
      </c>
      <c r="V300" s="160">
        <f>ROUND(E300*U300,2)</f>
        <v>24</v>
      </c>
      <c r="W300" s="160"/>
      <c r="X300" s="160" t="s">
        <v>140</v>
      </c>
      <c r="Y300" s="150"/>
      <c r="Z300" s="150"/>
      <c r="AA300" s="150"/>
      <c r="AB300" s="150"/>
      <c r="AC300" s="150"/>
      <c r="AD300" s="150"/>
      <c r="AE300" s="150"/>
      <c r="AF300" s="150"/>
      <c r="AG300" s="150" t="s">
        <v>242</v>
      </c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5">
      <c r="A301" s="157"/>
      <c r="B301" s="158"/>
      <c r="C301" s="188" t="s">
        <v>506</v>
      </c>
      <c r="D301" s="162"/>
      <c r="E301" s="163">
        <v>3429</v>
      </c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50"/>
      <c r="Z301" s="150"/>
      <c r="AA301" s="150"/>
      <c r="AB301" s="150"/>
      <c r="AC301" s="150"/>
      <c r="AD301" s="150"/>
      <c r="AE301" s="150"/>
      <c r="AF301" s="150"/>
      <c r="AG301" s="150" t="s">
        <v>143</v>
      </c>
      <c r="AH301" s="150">
        <v>0</v>
      </c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5">
      <c r="A302" s="171">
        <v>96</v>
      </c>
      <c r="B302" s="172" t="s">
        <v>507</v>
      </c>
      <c r="C302" s="187" t="s">
        <v>508</v>
      </c>
      <c r="D302" s="173" t="s">
        <v>222</v>
      </c>
      <c r="E302" s="174">
        <v>685.8</v>
      </c>
      <c r="F302" s="175"/>
      <c r="G302" s="176">
        <f>ROUND(E302*F302,2)</f>
        <v>0</v>
      </c>
      <c r="H302" s="161"/>
      <c r="I302" s="160">
        <f>ROUND(E302*H302,2)</f>
        <v>0</v>
      </c>
      <c r="J302" s="161"/>
      <c r="K302" s="160">
        <f>ROUND(E302*J302,2)</f>
        <v>0</v>
      </c>
      <c r="L302" s="160">
        <v>21</v>
      </c>
      <c r="M302" s="160">
        <f>G302*(1+L302/100)</f>
        <v>0</v>
      </c>
      <c r="N302" s="160">
        <v>0</v>
      </c>
      <c r="O302" s="160">
        <f>ROUND(E302*N302,2)</f>
        <v>0</v>
      </c>
      <c r="P302" s="160">
        <v>0</v>
      </c>
      <c r="Q302" s="160">
        <f>ROUND(E302*P302,2)</f>
        <v>0</v>
      </c>
      <c r="R302" s="160"/>
      <c r="S302" s="160" t="s">
        <v>139</v>
      </c>
      <c r="T302" s="160" t="s">
        <v>139</v>
      </c>
      <c r="U302" s="160">
        <v>0.12</v>
      </c>
      <c r="V302" s="160">
        <f>ROUND(E302*U302,2)</f>
        <v>82.3</v>
      </c>
      <c r="W302" s="160"/>
      <c r="X302" s="160" t="s">
        <v>140</v>
      </c>
      <c r="Y302" s="150"/>
      <c r="Z302" s="150"/>
      <c r="AA302" s="150"/>
      <c r="AB302" s="150"/>
      <c r="AC302" s="150"/>
      <c r="AD302" s="150"/>
      <c r="AE302" s="150"/>
      <c r="AF302" s="150"/>
      <c r="AG302" s="150" t="s">
        <v>242</v>
      </c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1" x14ac:dyDescent="0.25">
      <c r="A303" s="157"/>
      <c r="B303" s="158"/>
      <c r="C303" s="188" t="s">
        <v>509</v>
      </c>
      <c r="D303" s="162"/>
      <c r="E303" s="163">
        <v>685.8</v>
      </c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50"/>
      <c r="Z303" s="150"/>
      <c r="AA303" s="150"/>
      <c r="AB303" s="150"/>
      <c r="AC303" s="150"/>
      <c r="AD303" s="150"/>
      <c r="AE303" s="150"/>
      <c r="AF303" s="150"/>
      <c r="AG303" s="150" t="s">
        <v>143</v>
      </c>
      <c r="AH303" s="150">
        <v>0</v>
      </c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ht="20.399999999999999" outlineLevel="1" x14ac:dyDescent="0.25">
      <c r="A304" s="171">
        <v>97</v>
      </c>
      <c r="B304" s="172" t="s">
        <v>510</v>
      </c>
      <c r="C304" s="187" t="s">
        <v>511</v>
      </c>
      <c r="D304" s="173" t="s">
        <v>222</v>
      </c>
      <c r="E304" s="174">
        <v>76.5</v>
      </c>
      <c r="F304" s="175"/>
      <c r="G304" s="176">
        <f>ROUND(E304*F304,2)</f>
        <v>0</v>
      </c>
      <c r="H304" s="161"/>
      <c r="I304" s="160">
        <f>ROUND(E304*H304,2)</f>
        <v>0</v>
      </c>
      <c r="J304" s="161"/>
      <c r="K304" s="160">
        <f>ROUND(E304*J304,2)</f>
        <v>0</v>
      </c>
      <c r="L304" s="160">
        <v>21</v>
      </c>
      <c r="M304" s="160">
        <f>G304*(1+L304/100)</f>
        <v>0</v>
      </c>
      <c r="N304" s="160">
        <v>5.9199999999999999E-3</v>
      </c>
      <c r="O304" s="160">
        <f>ROUND(E304*N304,2)</f>
        <v>0.45</v>
      </c>
      <c r="P304" s="160">
        <v>0</v>
      </c>
      <c r="Q304" s="160">
        <f>ROUND(E304*P304,2)</f>
        <v>0</v>
      </c>
      <c r="R304" s="160"/>
      <c r="S304" s="160" t="s">
        <v>139</v>
      </c>
      <c r="T304" s="160" t="s">
        <v>139</v>
      </c>
      <c r="U304" s="160">
        <v>0.26</v>
      </c>
      <c r="V304" s="160">
        <f>ROUND(E304*U304,2)</f>
        <v>19.89</v>
      </c>
      <c r="W304" s="160"/>
      <c r="X304" s="160" t="s">
        <v>140</v>
      </c>
      <c r="Y304" s="150"/>
      <c r="Z304" s="150"/>
      <c r="AA304" s="150"/>
      <c r="AB304" s="150"/>
      <c r="AC304" s="150"/>
      <c r="AD304" s="150"/>
      <c r="AE304" s="150"/>
      <c r="AF304" s="150"/>
      <c r="AG304" s="150" t="s">
        <v>242</v>
      </c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1" x14ac:dyDescent="0.25">
      <c r="A305" s="157"/>
      <c r="B305" s="158"/>
      <c r="C305" s="188" t="s">
        <v>512</v>
      </c>
      <c r="D305" s="162"/>
      <c r="E305" s="163">
        <v>25.5</v>
      </c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50"/>
      <c r="Z305" s="150"/>
      <c r="AA305" s="150"/>
      <c r="AB305" s="150"/>
      <c r="AC305" s="150"/>
      <c r="AD305" s="150"/>
      <c r="AE305" s="150"/>
      <c r="AF305" s="150"/>
      <c r="AG305" s="150" t="s">
        <v>143</v>
      </c>
      <c r="AH305" s="150">
        <v>0</v>
      </c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 x14ac:dyDescent="0.25">
      <c r="A306" s="157"/>
      <c r="B306" s="158"/>
      <c r="C306" s="188" t="s">
        <v>513</v>
      </c>
      <c r="D306" s="162"/>
      <c r="E306" s="163">
        <v>51</v>
      </c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50"/>
      <c r="Z306" s="150"/>
      <c r="AA306" s="150"/>
      <c r="AB306" s="150"/>
      <c r="AC306" s="150"/>
      <c r="AD306" s="150"/>
      <c r="AE306" s="150"/>
      <c r="AF306" s="150"/>
      <c r="AG306" s="150" t="s">
        <v>143</v>
      </c>
      <c r="AH306" s="150">
        <v>0</v>
      </c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1" x14ac:dyDescent="0.25">
      <c r="A307" s="171">
        <v>98</v>
      </c>
      <c r="B307" s="172" t="s">
        <v>514</v>
      </c>
      <c r="C307" s="187" t="s">
        <v>515</v>
      </c>
      <c r="D307" s="173" t="s">
        <v>222</v>
      </c>
      <c r="E307" s="174">
        <v>685.5</v>
      </c>
      <c r="F307" s="175"/>
      <c r="G307" s="176">
        <f>ROUND(E307*F307,2)</f>
        <v>0</v>
      </c>
      <c r="H307" s="161"/>
      <c r="I307" s="160">
        <f>ROUND(E307*H307,2)</f>
        <v>0</v>
      </c>
      <c r="J307" s="161"/>
      <c r="K307" s="160">
        <f>ROUND(E307*J307,2)</f>
        <v>0</v>
      </c>
      <c r="L307" s="160">
        <v>21</v>
      </c>
      <c r="M307" s="160">
        <f>G307*(1+L307/100)</f>
        <v>0</v>
      </c>
      <c r="N307" s="160">
        <v>0</v>
      </c>
      <c r="O307" s="160">
        <f>ROUND(E307*N307,2)</f>
        <v>0</v>
      </c>
      <c r="P307" s="160">
        <v>0</v>
      </c>
      <c r="Q307" s="160">
        <f>ROUND(E307*P307,2)</f>
        <v>0</v>
      </c>
      <c r="R307" s="160"/>
      <c r="S307" s="160" t="s">
        <v>139</v>
      </c>
      <c r="T307" s="160" t="s">
        <v>139</v>
      </c>
      <c r="U307" s="160">
        <v>3.0300000000000001E-2</v>
      </c>
      <c r="V307" s="160">
        <f>ROUND(E307*U307,2)</f>
        <v>20.77</v>
      </c>
      <c r="W307" s="160"/>
      <c r="X307" s="160" t="s">
        <v>140</v>
      </c>
      <c r="Y307" s="150"/>
      <c r="Z307" s="150"/>
      <c r="AA307" s="150"/>
      <c r="AB307" s="150"/>
      <c r="AC307" s="150"/>
      <c r="AD307" s="150"/>
      <c r="AE307" s="150"/>
      <c r="AF307" s="150"/>
      <c r="AG307" s="150" t="s">
        <v>242</v>
      </c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5">
      <c r="A308" s="157"/>
      <c r="B308" s="158"/>
      <c r="C308" s="188" t="s">
        <v>516</v>
      </c>
      <c r="D308" s="162"/>
      <c r="E308" s="163">
        <v>685.5</v>
      </c>
      <c r="F308" s="160"/>
      <c r="G308" s="160"/>
      <c r="H308" s="160"/>
      <c r="I308" s="160"/>
      <c r="J308" s="160"/>
      <c r="K308" s="160"/>
      <c r="L308" s="160"/>
      <c r="M308" s="160"/>
      <c r="N308" s="160"/>
      <c r="O308" s="160"/>
      <c r="P308" s="160"/>
      <c r="Q308" s="160"/>
      <c r="R308" s="160"/>
      <c r="S308" s="160"/>
      <c r="T308" s="160"/>
      <c r="U308" s="160"/>
      <c r="V308" s="160"/>
      <c r="W308" s="160"/>
      <c r="X308" s="160"/>
      <c r="Y308" s="150"/>
      <c r="Z308" s="150"/>
      <c r="AA308" s="150"/>
      <c r="AB308" s="150"/>
      <c r="AC308" s="150"/>
      <c r="AD308" s="150"/>
      <c r="AE308" s="150"/>
      <c r="AF308" s="150"/>
      <c r="AG308" s="150" t="s">
        <v>143</v>
      </c>
      <c r="AH308" s="150">
        <v>0</v>
      </c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5">
      <c r="A309" s="171">
        <v>99</v>
      </c>
      <c r="B309" s="172" t="s">
        <v>517</v>
      </c>
      <c r="C309" s="187" t="s">
        <v>518</v>
      </c>
      <c r="D309" s="173" t="s">
        <v>222</v>
      </c>
      <c r="E309" s="174">
        <v>3429</v>
      </c>
      <c r="F309" s="175"/>
      <c r="G309" s="176">
        <f>ROUND(E309*F309,2)</f>
        <v>0</v>
      </c>
      <c r="H309" s="161"/>
      <c r="I309" s="160">
        <f>ROUND(E309*H309,2)</f>
        <v>0</v>
      </c>
      <c r="J309" s="161"/>
      <c r="K309" s="160">
        <f>ROUND(E309*J309,2)</f>
        <v>0</v>
      </c>
      <c r="L309" s="160">
        <v>21</v>
      </c>
      <c r="M309" s="160">
        <f>G309*(1+L309/100)</f>
        <v>0</v>
      </c>
      <c r="N309" s="160">
        <v>0</v>
      </c>
      <c r="O309" s="160">
        <f>ROUND(E309*N309,2)</f>
        <v>0</v>
      </c>
      <c r="P309" s="160">
        <v>0</v>
      </c>
      <c r="Q309" s="160">
        <f>ROUND(E309*P309,2)</f>
        <v>0</v>
      </c>
      <c r="R309" s="160"/>
      <c r="S309" s="160" t="s">
        <v>139</v>
      </c>
      <c r="T309" s="160" t="s">
        <v>139</v>
      </c>
      <c r="U309" s="160">
        <v>0</v>
      </c>
      <c r="V309" s="160">
        <f>ROUND(E309*U309,2)</f>
        <v>0</v>
      </c>
      <c r="W309" s="160"/>
      <c r="X309" s="160" t="s">
        <v>140</v>
      </c>
      <c r="Y309" s="150"/>
      <c r="Z309" s="150"/>
      <c r="AA309" s="150"/>
      <c r="AB309" s="150"/>
      <c r="AC309" s="150"/>
      <c r="AD309" s="150"/>
      <c r="AE309" s="150"/>
      <c r="AF309" s="150"/>
      <c r="AG309" s="150" t="s">
        <v>242</v>
      </c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 x14ac:dyDescent="0.25">
      <c r="A310" s="157"/>
      <c r="B310" s="158"/>
      <c r="C310" s="188" t="s">
        <v>506</v>
      </c>
      <c r="D310" s="162"/>
      <c r="E310" s="163">
        <v>3429</v>
      </c>
      <c r="F310" s="160"/>
      <c r="G310" s="160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60"/>
      <c r="Y310" s="150"/>
      <c r="Z310" s="150"/>
      <c r="AA310" s="150"/>
      <c r="AB310" s="150"/>
      <c r="AC310" s="150"/>
      <c r="AD310" s="150"/>
      <c r="AE310" s="150"/>
      <c r="AF310" s="150"/>
      <c r="AG310" s="150" t="s">
        <v>143</v>
      </c>
      <c r="AH310" s="150">
        <v>0</v>
      </c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5">
      <c r="A311" s="171">
        <v>100</v>
      </c>
      <c r="B311" s="172" t="s">
        <v>519</v>
      </c>
      <c r="C311" s="187" t="s">
        <v>520</v>
      </c>
      <c r="D311" s="173" t="s">
        <v>222</v>
      </c>
      <c r="E311" s="174">
        <v>685.8</v>
      </c>
      <c r="F311" s="175"/>
      <c r="G311" s="176">
        <f>ROUND(E311*F311,2)</f>
        <v>0</v>
      </c>
      <c r="H311" s="161"/>
      <c r="I311" s="160">
        <f>ROUND(E311*H311,2)</f>
        <v>0</v>
      </c>
      <c r="J311" s="161"/>
      <c r="K311" s="160">
        <f>ROUND(E311*J311,2)</f>
        <v>0</v>
      </c>
      <c r="L311" s="160">
        <v>21</v>
      </c>
      <c r="M311" s="160">
        <f>G311*(1+L311/100)</f>
        <v>0</v>
      </c>
      <c r="N311" s="160">
        <v>0</v>
      </c>
      <c r="O311" s="160">
        <f>ROUND(E311*N311,2)</f>
        <v>0</v>
      </c>
      <c r="P311" s="160">
        <v>0</v>
      </c>
      <c r="Q311" s="160">
        <f>ROUND(E311*P311,2)</f>
        <v>0</v>
      </c>
      <c r="R311" s="160"/>
      <c r="S311" s="160" t="s">
        <v>139</v>
      </c>
      <c r="T311" s="160" t="s">
        <v>139</v>
      </c>
      <c r="U311" s="160">
        <v>1.7999999999999999E-2</v>
      </c>
      <c r="V311" s="160">
        <f>ROUND(E311*U311,2)</f>
        <v>12.34</v>
      </c>
      <c r="W311" s="160"/>
      <c r="X311" s="160" t="s">
        <v>140</v>
      </c>
      <c r="Y311" s="150"/>
      <c r="Z311" s="150"/>
      <c r="AA311" s="150"/>
      <c r="AB311" s="150"/>
      <c r="AC311" s="150"/>
      <c r="AD311" s="150"/>
      <c r="AE311" s="150"/>
      <c r="AF311" s="150"/>
      <c r="AG311" s="150" t="s">
        <v>242</v>
      </c>
      <c r="AH311" s="150"/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5">
      <c r="A312" s="157"/>
      <c r="B312" s="158"/>
      <c r="C312" s="188" t="s">
        <v>509</v>
      </c>
      <c r="D312" s="162"/>
      <c r="E312" s="163">
        <v>685.8</v>
      </c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60"/>
      <c r="Y312" s="150"/>
      <c r="Z312" s="150"/>
      <c r="AA312" s="150"/>
      <c r="AB312" s="150"/>
      <c r="AC312" s="150"/>
      <c r="AD312" s="150"/>
      <c r="AE312" s="150"/>
      <c r="AF312" s="150"/>
      <c r="AG312" s="150" t="s">
        <v>143</v>
      </c>
      <c r="AH312" s="150">
        <v>0</v>
      </c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1" x14ac:dyDescent="0.25">
      <c r="A313" s="171">
        <v>101</v>
      </c>
      <c r="B313" s="172" t="s">
        <v>521</v>
      </c>
      <c r="C313" s="187" t="s">
        <v>522</v>
      </c>
      <c r="D313" s="173" t="s">
        <v>138</v>
      </c>
      <c r="E313" s="174">
        <v>19.600000000000001</v>
      </c>
      <c r="F313" s="175"/>
      <c r="G313" s="176">
        <f>ROUND(E313*F313,2)</f>
        <v>0</v>
      </c>
      <c r="H313" s="161"/>
      <c r="I313" s="160">
        <f>ROUND(E313*H313,2)</f>
        <v>0</v>
      </c>
      <c r="J313" s="161"/>
      <c r="K313" s="160">
        <f>ROUND(E313*J313,2)</f>
        <v>0</v>
      </c>
      <c r="L313" s="160">
        <v>21</v>
      </c>
      <c r="M313" s="160">
        <f>G313*(1+L313/100)</f>
        <v>0</v>
      </c>
      <c r="N313" s="160">
        <v>2.4819999999999998E-2</v>
      </c>
      <c r="O313" s="160">
        <f>ROUND(E313*N313,2)</f>
        <v>0.49</v>
      </c>
      <c r="P313" s="160">
        <v>0</v>
      </c>
      <c r="Q313" s="160">
        <f>ROUND(E313*P313,2)</f>
        <v>0</v>
      </c>
      <c r="R313" s="160"/>
      <c r="S313" s="160" t="s">
        <v>139</v>
      </c>
      <c r="T313" s="160" t="s">
        <v>139</v>
      </c>
      <c r="U313" s="160">
        <v>0.23899999999999999</v>
      </c>
      <c r="V313" s="160">
        <f>ROUND(E313*U313,2)</f>
        <v>4.68</v>
      </c>
      <c r="W313" s="160"/>
      <c r="X313" s="160" t="s">
        <v>140</v>
      </c>
      <c r="Y313" s="150"/>
      <c r="Z313" s="150"/>
      <c r="AA313" s="150"/>
      <c r="AB313" s="150"/>
      <c r="AC313" s="150"/>
      <c r="AD313" s="150"/>
      <c r="AE313" s="150"/>
      <c r="AF313" s="150"/>
      <c r="AG313" s="150" t="s">
        <v>242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1" x14ac:dyDescent="0.25">
      <c r="A314" s="157"/>
      <c r="B314" s="158"/>
      <c r="C314" s="188" t="s">
        <v>523</v>
      </c>
      <c r="D314" s="162"/>
      <c r="E314" s="163">
        <v>19.600000000000001</v>
      </c>
      <c r="F314" s="160"/>
      <c r="G314" s="160"/>
      <c r="H314" s="160"/>
      <c r="I314" s="160"/>
      <c r="J314" s="160"/>
      <c r="K314" s="160"/>
      <c r="L314" s="160"/>
      <c r="M314" s="160"/>
      <c r="N314" s="160"/>
      <c r="O314" s="160"/>
      <c r="P314" s="160"/>
      <c r="Q314" s="160"/>
      <c r="R314" s="160"/>
      <c r="S314" s="160"/>
      <c r="T314" s="160"/>
      <c r="U314" s="160"/>
      <c r="V314" s="160"/>
      <c r="W314" s="160"/>
      <c r="X314" s="160"/>
      <c r="Y314" s="150"/>
      <c r="Z314" s="150"/>
      <c r="AA314" s="150"/>
      <c r="AB314" s="150"/>
      <c r="AC314" s="150"/>
      <c r="AD314" s="150"/>
      <c r="AE314" s="150"/>
      <c r="AF314" s="150"/>
      <c r="AG314" s="150" t="s">
        <v>143</v>
      </c>
      <c r="AH314" s="150">
        <v>0</v>
      </c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1" x14ac:dyDescent="0.25">
      <c r="A315" s="171">
        <v>102</v>
      </c>
      <c r="B315" s="172" t="s">
        <v>524</v>
      </c>
      <c r="C315" s="187" t="s">
        <v>525</v>
      </c>
      <c r="D315" s="173" t="s">
        <v>138</v>
      </c>
      <c r="E315" s="174">
        <v>117.6</v>
      </c>
      <c r="F315" s="175"/>
      <c r="G315" s="176">
        <f>ROUND(E315*F315,2)</f>
        <v>0</v>
      </c>
      <c r="H315" s="161"/>
      <c r="I315" s="160">
        <f>ROUND(E315*H315,2)</f>
        <v>0</v>
      </c>
      <c r="J315" s="161"/>
      <c r="K315" s="160">
        <f>ROUND(E315*J315,2)</f>
        <v>0</v>
      </c>
      <c r="L315" s="160">
        <v>21</v>
      </c>
      <c r="M315" s="160">
        <f>G315*(1+L315/100)</f>
        <v>0</v>
      </c>
      <c r="N315" s="160">
        <v>2.2499999999999998E-3</v>
      </c>
      <c r="O315" s="160">
        <f>ROUND(E315*N315,2)</f>
        <v>0.26</v>
      </c>
      <c r="P315" s="160">
        <v>0</v>
      </c>
      <c r="Q315" s="160">
        <f>ROUND(E315*P315,2)</f>
        <v>0</v>
      </c>
      <c r="R315" s="160"/>
      <c r="S315" s="160" t="s">
        <v>139</v>
      </c>
      <c r="T315" s="160" t="s">
        <v>139</v>
      </c>
      <c r="U315" s="160">
        <v>0.01</v>
      </c>
      <c r="V315" s="160">
        <f>ROUND(E315*U315,2)</f>
        <v>1.18</v>
      </c>
      <c r="W315" s="160"/>
      <c r="X315" s="160" t="s">
        <v>140</v>
      </c>
      <c r="Y315" s="150"/>
      <c r="Z315" s="150"/>
      <c r="AA315" s="150"/>
      <c r="AB315" s="150"/>
      <c r="AC315" s="150"/>
      <c r="AD315" s="150"/>
      <c r="AE315" s="150"/>
      <c r="AF315" s="150"/>
      <c r="AG315" s="150" t="s">
        <v>242</v>
      </c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 x14ac:dyDescent="0.25">
      <c r="A316" s="157"/>
      <c r="B316" s="158"/>
      <c r="C316" s="188" t="s">
        <v>526</v>
      </c>
      <c r="D316" s="162"/>
      <c r="E316" s="163">
        <v>117.6</v>
      </c>
      <c r="F316" s="160"/>
      <c r="G316" s="160"/>
      <c r="H316" s="160"/>
      <c r="I316" s="160"/>
      <c r="J316" s="160"/>
      <c r="K316" s="160"/>
      <c r="L316" s="160"/>
      <c r="M316" s="160"/>
      <c r="N316" s="160"/>
      <c r="O316" s="160"/>
      <c r="P316" s="160"/>
      <c r="Q316" s="160"/>
      <c r="R316" s="160"/>
      <c r="S316" s="160"/>
      <c r="T316" s="160"/>
      <c r="U316" s="160"/>
      <c r="V316" s="160"/>
      <c r="W316" s="160"/>
      <c r="X316" s="160"/>
      <c r="Y316" s="150"/>
      <c r="Z316" s="150"/>
      <c r="AA316" s="150"/>
      <c r="AB316" s="150"/>
      <c r="AC316" s="150"/>
      <c r="AD316" s="150"/>
      <c r="AE316" s="150"/>
      <c r="AF316" s="150"/>
      <c r="AG316" s="150" t="s">
        <v>143</v>
      </c>
      <c r="AH316" s="150">
        <v>0</v>
      </c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1" x14ac:dyDescent="0.25">
      <c r="A317" s="178">
        <v>103</v>
      </c>
      <c r="B317" s="179" t="s">
        <v>527</v>
      </c>
      <c r="C317" s="189" t="s">
        <v>528</v>
      </c>
      <c r="D317" s="180" t="s">
        <v>138</v>
      </c>
      <c r="E317" s="181">
        <v>19.600000000000001</v>
      </c>
      <c r="F317" s="182"/>
      <c r="G317" s="183">
        <f>ROUND(E317*F317,2)</f>
        <v>0</v>
      </c>
      <c r="H317" s="161"/>
      <c r="I317" s="160">
        <f>ROUND(E317*H317,2)</f>
        <v>0</v>
      </c>
      <c r="J317" s="161"/>
      <c r="K317" s="160">
        <f>ROUND(E317*J317,2)</f>
        <v>0</v>
      </c>
      <c r="L317" s="160">
        <v>21</v>
      </c>
      <c r="M317" s="160">
        <f>G317*(1+L317/100)</f>
        <v>0</v>
      </c>
      <c r="N317" s="160">
        <v>0</v>
      </c>
      <c r="O317" s="160">
        <f>ROUND(E317*N317,2)</f>
        <v>0</v>
      </c>
      <c r="P317" s="160">
        <v>0</v>
      </c>
      <c r="Q317" s="160">
        <f>ROUND(E317*P317,2)</f>
        <v>0</v>
      </c>
      <c r="R317" s="160"/>
      <c r="S317" s="160" t="s">
        <v>139</v>
      </c>
      <c r="T317" s="160" t="s">
        <v>139</v>
      </c>
      <c r="U317" s="160">
        <v>0.154</v>
      </c>
      <c r="V317" s="160">
        <f>ROUND(E317*U317,2)</f>
        <v>3.02</v>
      </c>
      <c r="W317" s="160"/>
      <c r="X317" s="160" t="s">
        <v>140</v>
      </c>
      <c r="Y317" s="150"/>
      <c r="Z317" s="150"/>
      <c r="AA317" s="150"/>
      <c r="AB317" s="150"/>
      <c r="AC317" s="150"/>
      <c r="AD317" s="150"/>
      <c r="AE317" s="150"/>
      <c r="AF317" s="150"/>
      <c r="AG317" s="150" t="s">
        <v>242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ht="26.4" x14ac:dyDescent="0.25">
      <c r="A318" s="165" t="s">
        <v>134</v>
      </c>
      <c r="B318" s="166" t="s">
        <v>80</v>
      </c>
      <c r="C318" s="186" t="s">
        <v>81</v>
      </c>
      <c r="D318" s="167"/>
      <c r="E318" s="168"/>
      <c r="F318" s="169"/>
      <c r="G318" s="170">
        <f>SUMIF(AG319:AG334,"&lt;&gt;NOR",G319:G334)</f>
        <v>0</v>
      </c>
      <c r="H318" s="164"/>
      <c r="I318" s="164">
        <f>SUM(I319:I334)</f>
        <v>0</v>
      </c>
      <c r="J318" s="164"/>
      <c r="K318" s="164">
        <f>SUM(K319:K334)</f>
        <v>0</v>
      </c>
      <c r="L318" s="164"/>
      <c r="M318" s="164">
        <f>SUM(M319:M334)</f>
        <v>0</v>
      </c>
      <c r="N318" s="164"/>
      <c r="O318" s="164">
        <f>SUM(O319:O334)</f>
        <v>0.04</v>
      </c>
      <c r="P318" s="164"/>
      <c r="Q318" s="164">
        <f>SUM(Q319:Q334)</f>
        <v>13.5</v>
      </c>
      <c r="R318" s="164"/>
      <c r="S318" s="164"/>
      <c r="T318" s="164"/>
      <c r="U318" s="164"/>
      <c r="V318" s="164">
        <f>SUM(V319:V334)</f>
        <v>517.63</v>
      </c>
      <c r="W318" s="164"/>
      <c r="X318" s="164"/>
      <c r="AG318" t="s">
        <v>135</v>
      </c>
    </row>
    <row r="319" spans="1:60" ht="20.399999999999999" outlineLevel="1" x14ac:dyDescent="0.25">
      <c r="A319" s="178">
        <v>104</v>
      </c>
      <c r="B319" s="179" t="s">
        <v>529</v>
      </c>
      <c r="C319" s="189" t="s">
        <v>530</v>
      </c>
      <c r="D319" s="180" t="s">
        <v>138</v>
      </c>
      <c r="E319" s="181">
        <v>13</v>
      </c>
      <c r="F319" s="182"/>
      <c r="G319" s="183">
        <f>ROUND(E319*F319,2)</f>
        <v>0</v>
      </c>
      <c r="H319" s="161"/>
      <c r="I319" s="160">
        <f>ROUND(E319*H319,2)</f>
        <v>0</v>
      </c>
      <c r="J319" s="161"/>
      <c r="K319" s="160">
        <f>ROUND(E319*J319,2)</f>
        <v>0</v>
      </c>
      <c r="L319" s="160">
        <v>21</v>
      </c>
      <c r="M319" s="160">
        <f>G319*(1+L319/100)</f>
        <v>0</v>
      </c>
      <c r="N319" s="160">
        <v>4.4999999999999999E-4</v>
      </c>
      <c r="O319" s="160">
        <f>ROUND(E319*N319,2)</f>
        <v>0.01</v>
      </c>
      <c r="P319" s="160">
        <v>0</v>
      </c>
      <c r="Q319" s="160">
        <f>ROUND(E319*P319,2)</f>
        <v>0</v>
      </c>
      <c r="R319" s="160"/>
      <c r="S319" s="160" t="s">
        <v>139</v>
      </c>
      <c r="T319" s="160" t="s">
        <v>139</v>
      </c>
      <c r="U319" s="160">
        <v>0.3</v>
      </c>
      <c r="V319" s="160">
        <f>ROUND(E319*U319,2)</f>
        <v>3.9</v>
      </c>
      <c r="W319" s="160"/>
      <c r="X319" s="160" t="s">
        <v>140</v>
      </c>
      <c r="Y319" s="150"/>
      <c r="Z319" s="150"/>
      <c r="AA319" s="150"/>
      <c r="AB319" s="150"/>
      <c r="AC319" s="150"/>
      <c r="AD319" s="150"/>
      <c r="AE319" s="150"/>
      <c r="AF319" s="150"/>
      <c r="AG319" s="150" t="s">
        <v>141</v>
      </c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1" x14ac:dyDescent="0.25">
      <c r="A320" s="171">
        <v>105</v>
      </c>
      <c r="B320" s="172" t="s">
        <v>531</v>
      </c>
      <c r="C320" s="187" t="s">
        <v>532</v>
      </c>
      <c r="D320" s="173" t="s">
        <v>222</v>
      </c>
      <c r="E320" s="174">
        <v>864</v>
      </c>
      <c r="F320" s="175"/>
      <c r="G320" s="176">
        <f>ROUND(E320*F320,2)</f>
        <v>0</v>
      </c>
      <c r="H320" s="161"/>
      <c r="I320" s="160">
        <f>ROUND(E320*H320,2)</f>
        <v>0</v>
      </c>
      <c r="J320" s="161"/>
      <c r="K320" s="160">
        <f>ROUND(E320*J320,2)</f>
        <v>0</v>
      </c>
      <c r="L320" s="160">
        <v>21</v>
      </c>
      <c r="M320" s="160">
        <f>G320*(1+L320/100)</f>
        <v>0</v>
      </c>
      <c r="N320" s="160">
        <v>4.0000000000000003E-5</v>
      </c>
      <c r="O320" s="160">
        <f>ROUND(E320*N320,2)</f>
        <v>0.03</v>
      </c>
      <c r="P320" s="160">
        <v>0</v>
      </c>
      <c r="Q320" s="160">
        <f>ROUND(E320*P320,2)</f>
        <v>0</v>
      </c>
      <c r="R320" s="160"/>
      <c r="S320" s="160" t="s">
        <v>139</v>
      </c>
      <c r="T320" s="160" t="s">
        <v>139</v>
      </c>
      <c r="U320" s="160">
        <v>0.308</v>
      </c>
      <c r="V320" s="160">
        <f>ROUND(E320*U320,2)</f>
        <v>266.11</v>
      </c>
      <c r="W320" s="160"/>
      <c r="X320" s="160" t="s">
        <v>140</v>
      </c>
      <c r="Y320" s="150"/>
      <c r="Z320" s="150"/>
      <c r="AA320" s="150"/>
      <c r="AB320" s="150"/>
      <c r="AC320" s="150"/>
      <c r="AD320" s="150"/>
      <c r="AE320" s="150"/>
      <c r="AF320" s="150"/>
      <c r="AG320" s="150" t="s">
        <v>242</v>
      </c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5">
      <c r="A321" s="157"/>
      <c r="B321" s="158"/>
      <c r="C321" s="188" t="s">
        <v>533</v>
      </c>
      <c r="D321" s="162"/>
      <c r="E321" s="163">
        <v>864</v>
      </c>
      <c r="F321" s="160"/>
      <c r="G321" s="160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60"/>
      <c r="Y321" s="150"/>
      <c r="Z321" s="150"/>
      <c r="AA321" s="150"/>
      <c r="AB321" s="150"/>
      <c r="AC321" s="150"/>
      <c r="AD321" s="150"/>
      <c r="AE321" s="150"/>
      <c r="AF321" s="150"/>
      <c r="AG321" s="150" t="s">
        <v>143</v>
      </c>
      <c r="AH321" s="150">
        <v>0</v>
      </c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1" x14ac:dyDescent="0.25">
      <c r="A322" s="171">
        <v>106</v>
      </c>
      <c r="B322" s="172" t="s">
        <v>534</v>
      </c>
      <c r="C322" s="187" t="s">
        <v>535</v>
      </c>
      <c r="D322" s="173" t="s">
        <v>222</v>
      </c>
      <c r="E322" s="174">
        <v>234</v>
      </c>
      <c r="F322" s="175"/>
      <c r="G322" s="176">
        <f>ROUND(E322*F322,2)</f>
        <v>0</v>
      </c>
      <c r="H322" s="161"/>
      <c r="I322" s="160">
        <f>ROUND(E322*H322,2)</f>
        <v>0</v>
      </c>
      <c r="J322" s="161"/>
      <c r="K322" s="160">
        <f>ROUND(E322*J322,2)</f>
        <v>0</v>
      </c>
      <c r="L322" s="160">
        <v>21</v>
      </c>
      <c r="M322" s="160">
        <f>G322*(1+L322/100)</f>
        <v>0</v>
      </c>
      <c r="N322" s="160">
        <v>1.0000000000000001E-5</v>
      </c>
      <c r="O322" s="160">
        <f>ROUND(E322*N322,2)</f>
        <v>0</v>
      </c>
      <c r="P322" s="160">
        <v>0</v>
      </c>
      <c r="Q322" s="160">
        <f>ROUND(E322*P322,2)</f>
        <v>0</v>
      </c>
      <c r="R322" s="160"/>
      <c r="S322" s="160" t="s">
        <v>139</v>
      </c>
      <c r="T322" s="160" t="s">
        <v>139</v>
      </c>
      <c r="U322" s="160">
        <v>0.13</v>
      </c>
      <c r="V322" s="160">
        <f>ROUND(E322*U322,2)</f>
        <v>30.42</v>
      </c>
      <c r="W322" s="160"/>
      <c r="X322" s="160" t="s">
        <v>140</v>
      </c>
      <c r="Y322" s="150"/>
      <c r="Z322" s="150"/>
      <c r="AA322" s="150"/>
      <c r="AB322" s="150"/>
      <c r="AC322" s="150"/>
      <c r="AD322" s="150"/>
      <c r="AE322" s="150"/>
      <c r="AF322" s="150"/>
      <c r="AG322" s="150" t="s">
        <v>357</v>
      </c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1" x14ac:dyDescent="0.25">
      <c r="A323" s="157"/>
      <c r="B323" s="158"/>
      <c r="C323" s="188" t="s">
        <v>536</v>
      </c>
      <c r="D323" s="162"/>
      <c r="E323" s="163">
        <v>234</v>
      </c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50"/>
      <c r="Z323" s="150"/>
      <c r="AA323" s="150"/>
      <c r="AB323" s="150"/>
      <c r="AC323" s="150"/>
      <c r="AD323" s="150"/>
      <c r="AE323" s="150"/>
      <c r="AF323" s="150"/>
      <c r="AG323" s="150" t="s">
        <v>143</v>
      </c>
      <c r="AH323" s="150">
        <v>0</v>
      </c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1" x14ac:dyDescent="0.25">
      <c r="A324" s="171">
        <v>107</v>
      </c>
      <c r="B324" s="172" t="s">
        <v>537</v>
      </c>
      <c r="C324" s="187" t="s">
        <v>538</v>
      </c>
      <c r="D324" s="173" t="s">
        <v>222</v>
      </c>
      <c r="E324" s="174">
        <v>8180</v>
      </c>
      <c r="F324" s="175"/>
      <c r="G324" s="176">
        <f>ROUND(E324*F324,2)</f>
        <v>0</v>
      </c>
      <c r="H324" s="161"/>
      <c r="I324" s="160">
        <f>ROUND(E324*H324,2)</f>
        <v>0</v>
      </c>
      <c r="J324" s="161"/>
      <c r="K324" s="160">
        <f>ROUND(E324*J324,2)</f>
        <v>0</v>
      </c>
      <c r="L324" s="160">
        <v>21</v>
      </c>
      <c r="M324" s="160">
        <f>G324*(1+L324/100)</f>
        <v>0</v>
      </c>
      <c r="N324" s="160">
        <v>0</v>
      </c>
      <c r="O324" s="160">
        <f>ROUND(E324*N324,2)</f>
        <v>0</v>
      </c>
      <c r="P324" s="160">
        <v>0</v>
      </c>
      <c r="Q324" s="160">
        <f>ROUND(E324*P324,2)</f>
        <v>0</v>
      </c>
      <c r="R324" s="160"/>
      <c r="S324" s="160" t="s">
        <v>139</v>
      </c>
      <c r="T324" s="160" t="s">
        <v>139</v>
      </c>
      <c r="U324" s="160">
        <v>1.4999999999999999E-2</v>
      </c>
      <c r="V324" s="160">
        <f>ROUND(E324*U324,2)</f>
        <v>122.7</v>
      </c>
      <c r="W324" s="160"/>
      <c r="X324" s="160" t="s">
        <v>140</v>
      </c>
      <c r="Y324" s="150"/>
      <c r="Z324" s="150"/>
      <c r="AA324" s="150"/>
      <c r="AB324" s="150"/>
      <c r="AC324" s="150"/>
      <c r="AD324" s="150"/>
      <c r="AE324" s="150"/>
      <c r="AF324" s="150"/>
      <c r="AG324" s="150" t="s">
        <v>242</v>
      </c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1" x14ac:dyDescent="0.25">
      <c r="A325" s="157"/>
      <c r="B325" s="158"/>
      <c r="C325" s="188" t="s">
        <v>539</v>
      </c>
      <c r="D325" s="162"/>
      <c r="E325" s="163">
        <v>6000</v>
      </c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50"/>
      <c r="Z325" s="150"/>
      <c r="AA325" s="150"/>
      <c r="AB325" s="150"/>
      <c r="AC325" s="150"/>
      <c r="AD325" s="150"/>
      <c r="AE325" s="150"/>
      <c r="AF325" s="150"/>
      <c r="AG325" s="150" t="s">
        <v>143</v>
      </c>
      <c r="AH325" s="150">
        <v>0</v>
      </c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outlineLevel="1" x14ac:dyDescent="0.25">
      <c r="A326" s="157"/>
      <c r="B326" s="158"/>
      <c r="C326" s="188" t="s">
        <v>540</v>
      </c>
      <c r="D326" s="162"/>
      <c r="E326" s="163">
        <v>830</v>
      </c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  <c r="P326" s="160"/>
      <c r="Q326" s="160"/>
      <c r="R326" s="160"/>
      <c r="S326" s="160"/>
      <c r="T326" s="160"/>
      <c r="U326" s="160"/>
      <c r="V326" s="160"/>
      <c r="W326" s="160"/>
      <c r="X326" s="160"/>
      <c r="Y326" s="150"/>
      <c r="Z326" s="150"/>
      <c r="AA326" s="150"/>
      <c r="AB326" s="150"/>
      <c r="AC326" s="150"/>
      <c r="AD326" s="150"/>
      <c r="AE326" s="150"/>
      <c r="AF326" s="150"/>
      <c r="AG326" s="150" t="s">
        <v>143</v>
      </c>
      <c r="AH326" s="150">
        <v>0</v>
      </c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outlineLevel="1" x14ac:dyDescent="0.25">
      <c r="A327" s="157"/>
      <c r="B327" s="158"/>
      <c r="C327" s="188" t="s">
        <v>541</v>
      </c>
      <c r="D327" s="162"/>
      <c r="E327" s="163"/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60"/>
      <c r="Y327" s="150"/>
      <c r="Z327" s="150"/>
      <c r="AA327" s="150"/>
      <c r="AB327" s="150"/>
      <c r="AC327" s="150"/>
      <c r="AD327" s="150"/>
      <c r="AE327" s="150"/>
      <c r="AF327" s="150"/>
      <c r="AG327" s="150" t="s">
        <v>143</v>
      </c>
      <c r="AH327" s="150">
        <v>0</v>
      </c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outlineLevel="1" x14ac:dyDescent="0.25">
      <c r="A328" s="157"/>
      <c r="B328" s="158"/>
      <c r="C328" s="188" t="s">
        <v>542</v>
      </c>
      <c r="D328" s="162"/>
      <c r="E328" s="163"/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60"/>
      <c r="Y328" s="150"/>
      <c r="Z328" s="150"/>
      <c r="AA328" s="150"/>
      <c r="AB328" s="150"/>
      <c r="AC328" s="150"/>
      <c r="AD328" s="150"/>
      <c r="AE328" s="150"/>
      <c r="AF328" s="150"/>
      <c r="AG328" s="150" t="s">
        <v>143</v>
      </c>
      <c r="AH328" s="150">
        <v>0</v>
      </c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1" x14ac:dyDescent="0.25">
      <c r="A329" s="157"/>
      <c r="B329" s="158"/>
      <c r="C329" s="188" t="s">
        <v>543</v>
      </c>
      <c r="D329" s="162"/>
      <c r="E329" s="163">
        <v>1350</v>
      </c>
      <c r="F329" s="160"/>
      <c r="G329" s="160"/>
      <c r="H329" s="160"/>
      <c r="I329" s="160"/>
      <c r="J329" s="160"/>
      <c r="K329" s="160"/>
      <c r="L329" s="160"/>
      <c r="M329" s="160"/>
      <c r="N329" s="160"/>
      <c r="O329" s="160"/>
      <c r="P329" s="160"/>
      <c r="Q329" s="160"/>
      <c r="R329" s="160"/>
      <c r="S329" s="160"/>
      <c r="T329" s="160"/>
      <c r="U329" s="160"/>
      <c r="V329" s="160"/>
      <c r="W329" s="160"/>
      <c r="X329" s="160"/>
      <c r="Y329" s="150"/>
      <c r="Z329" s="150"/>
      <c r="AA329" s="150"/>
      <c r="AB329" s="150"/>
      <c r="AC329" s="150"/>
      <c r="AD329" s="150"/>
      <c r="AE329" s="150"/>
      <c r="AF329" s="150"/>
      <c r="AG329" s="150" t="s">
        <v>143</v>
      </c>
      <c r="AH329" s="150">
        <v>0</v>
      </c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outlineLevel="1" x14ac:dyDescent="0.25">
      <c r="A330" s="171">
        <v>108</v>
      </c>
      <c r="B330" s="172" t="s">
        <v>544</v>
      </c>
      <c r="C330" s="187" t="s">
        <v>545</v>
      </c>
      <c r="D330" s="173" t="s">
        <v>222</v>
      </c>
      <c r="E330" s="174">
        <v>185.5</v>
      </c>
      <c r="F330" s="175"/>
      <c r="G330" s="176">
        <f>ROUND(E330*F330,2)</f>
        <v>0</v>
      </c>
      <c r="H330" s="161"/>
      <c r="I330" s="160">
        <f>ROUND(E330*H330,2)</f>
        <v>0</v>
      </c>
      <c r="J330" s="161"/>
      <c r="K330" s="160">
        <f>ROUND(E330*J330,2)</f>
        <v>0</v>
      </c>
      <c r="L330" s="160">
        <v>21</v>
      </c>
      <c r="M330" s="160">
        <f>G330*(1+L330/100)</f>
        <v>0</v>
      </c>
      <c r="N330" s="160">
        <v>0</v>
      </c>
      <c r="O330" s="160">
        <f>ROUND(E330*N330,2)</f>
        <v>0</v>
      </c>
      <c r="P330" s="160">
        <v>0</v>
      </c>
      <c r="Q330" s="160">
        <f>ROUND(E330*P330,2)</f>
        <v>0</v>
      </c>
      <c r="R330" s="160"/>
      <c r="S330" s="160" t="s">
        <v>146</v>
      </c>
      <c r="T330" s="160" t="s">
        <v>180</v>
      </c>
      <c r="U330" s="160">
        <v>0</v>
      </c>
      <c r="V330" s="160">
        <f>ROUND(E330*U330,2)</f>
        <v>0</v>
      </c>
      <c r="W330" s="160"/>
      <c r="X330" s="160" t="s">
        <v>446</v>
      </c>
      <c r="Y330" s="150"/>
      <c r="Z330" s="150"/>
      <c r="AA330" s="150"/>
      <c r="AB330" s="150"/>
      <c r="AC330" s="150"/>
      <c r="AD330" s="150"/>
      <c r="AE330" s="150"/>
      <c r="AF330" s="150"/>
      <c r="AG330" s="150" t="s">
        <v>447</v>
      </c>
      <c r="AH330" s="150"/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 outlineLevel="1" x14ac:dyDescent="0.25">
      <c r="A331" s="157"/>
      <c r="B331" s="158"/>
      <c r="C331" s="188" t="s">
        <v>546</v>
      </c>
      <c r="D331" s="162"/>
      <c r="E331" s="163">
        <v>100.5</v>
      </c>
      <c r="F331" s="160"/>
      <c r="G331" s="160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60"/>
      <c r="Y331" s="150"/>
      <c r="Z331" s="150"/>
      <c r="AA331" s="150"/>
      <c r="AB331" s="150"/>
      <c r="AC331" s="150"/>
      <c r="AD331" s="150"/>
      <c r="AE331" s="150"/>
      <c r="AF331" s="150"/>
      <c r="AG331" s="150" t="s">
        <v>143</v>
      </c>
      <c r="AH331" s="150">
        <v>0</v>
      </c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outlineLevel="1" x14ac:dyDescent="0.25">
      <c r="A332" s="157"/>
      <c r="B332" s="158"/>
      <c r="C332" s="188" t="s">
        <v>547</v>
      </c>
      <c r="D332" s="162"/>
      <c r="E332" s="163">
        <v>85</v>
      </c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50"/>
      <c r="Z332" s="150"/>
      <c r="AA332" s="150"/>
      <c r="AB332" s="150"/>
      <c r="AC332" s="150"/>
      <c r="AD332" s="150"/>
      <c r="AE332" s="150"/>
      <c r="AF332" s="150"/>
      <c r="AG332" s="150" t="s">
        <v>143</v>
      </c>
      <c r="AH332" s="150">
        <v>0</v>
      </c>
      <c r="AI332" s="150"/>
      <c r="AJ332" s="150"/>
      <c r="AK332" s="150"/>
      <c r="AL332" s="150"/>
      <c r="AM332" s="150"/>
      <c r="AN332" s="150"/>
      <c r="AO332" s="150"/>
      <c r="AP332" s="150"/>
      <c r="AQ332" s="150"/>
      <c r="AR332" s="150"/>
      <c r="AS332" s="150"/>
      <c r="AT332" s="150"/>
      <c r="AU332" s="150"/>
      <c r="AV332" s="150"/>
      <c r="AW332" s="150"/>
      <c r="AX332" s="150"/>
      <c r="AY332" s="150"/>
      <c r="AZ332" s="150"/>
      <c r="BA332" s="150"/>
      <c r="BB332" s="150"/>
      <c r="BC332" s="150"/>
      <c r="BD332" s="150"/>
      <c r="BE332" s="150"/>
      <c r="BF332" s="150"/>
      <c r="BG332" s="150"/>
      <c r="BH332" s="150"/>
    </row>
    <row r="333" spans="1:60" outlineLevel="1" x14ac:dyDescent="0.25">
      <c r="A333" s="171">
        <v>109</v>
      </c>
      <c r="B333" s="172" t="s">
        <v>548</v>
      </c>
      <c r="C333" s="187" t="s">
        <v>549</v>
      </c>
      <c r="D333" s="173" t="s">
        <v>222</v>
      </c>
      <c r="E333" s="174">
        <v>270</v>
      </c>
      <c r="F333" s="175"/>
      <c r="G333" s="176">
        <f>ROUND(E333*F333,2)</f>
        <v>0</v>
      </c>
      <c r="H333" s="161"/>
      <c r="I333" s="160">
        <f>ROUND(E333*H333,2)</f>
        <v>0</v>
      </c>
      <c r="J333" s="161"/>
      <c r="K333" s="160">
        <f>ROUND(E333*J333,2)</f>
        <v>0</v>
      </c>
      <c r="L333" s="160">
        <v>21</v>
      </c>
      <c r="M333" s="160">
        <f>G333*(1+L333/100)</f>
        <v>0</v>
      </c>
      <c r="N333" s="160">
        <v>0</v>
      </c>
      <c r="O333" s="160">
        <f>ROUND(E333*N333,2)</f>
        <v>0</v>
      </c>
      <c r="P333" s="160">
        <v>0.05</v>
      </c>
      <c r="Q333" s="160">
        <f>ROUND(E333*P333,2)</f>
        <v>13.5</v>
      </c>
      <c r="R333" s="160"/>
      <c r="S333" s="160" t="s">
        <v>139</v>
      </c>
      <c r="T333" s="160" t="s">
        <v>139</v>
      </c>
      <c r="U333" s="160">
        <v>0.35</v>
      </c>
      <c r="V333" s="160">
        <f>ROUND(E333*U333,2)</f>
        <v>94.5</v>
      </c>
      <c r="W333" s="160"/>
      <c r="X333" s="160" t="s">
        <v>140</v>
      </c>
      <c r="Y333" s="150"/>
      <c r="Z333" s="150"/>
      <c r="AA333" s="150"/>
      <c r="AB333" s="150"/>
      <c r="AC333" s="150"/>
      <c r="AD333" s="150"/>
      <c r="AE333" s="150"/>
      <c r="AF333" s="150"/>
      <c r="AG333" s="150" t="s">
        <v>242</v>
      </c>
      <c r="AH333" s="150"/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outlineLevel="1" x14ac:dyDescent="0.25">
      <c r="A334" s="157"/>
      <c r="B334" s="158"/>
      <c r="C334" s="188" t="s">
        <v>550</v>
      </c>
      <c r="D334" s="162"/>
      <c r="E334" s="163">
        <v>270</v>
      </c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60"/>
      <c r="Y334" s="150"/>
      <c r="Z334" s="150"/>
      <c r="AA334" s="150"/>
      <c r="AB334" s="150"/>
      <c r="AC334" s="150"/>
      <c r="AD334" s="150"/>
      <c r="AE334" s="150"/>
      <c r="AF334" s="150"/>
      <c r="AG334" s="150" t="s">
        <v>143</v>
      </c>
      <c r="AH334" s="150">
        <v>0</v>
      </c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  <c r="BG334" s="150"/>
      <c r="BH334" s="150"/>
    </row>
    <row r="335" spans="1:60" x14ac:dyDescent="0.25">
      <c r="A335" s="165" t="s">
        <v>134</v>
      </c>
      <c r="B335" s="166" t="s">
        <v>82</v>
      </c>
      <c r="C335" s="186" t="s">
        <v>83</v>
      </c>
      <c r="D335" s="167"/>
      <c r="E335" s="168"/>
      <c r="F335" s="169"/>
      <c r="G335" s="170">
        <f>SUMIF(AG336:AG452,"&lt;&gt;NOR",G336:G452)</f>
        <v>0</v>
      </c>
      <c r="H335" s="164"/>
      <c r="I335" s="164">
        <f>SUM(I336:I452)</f>
        <v>0</v>
      </c>
      <c r="J335" s="164"/>
      <c r="K335" s="164">
        <f>SUM(K336:K452)</f>
        <v>0</v>
      </c>
      <c r="L335" s="164"/>
      <c r="M335" s="164">
        <f>SUM(M336:M452)</f>
        <v>0</v>
      </c>
      <c r="N335" s="164"/>
      <c r="O335" s="164">
        <f>SUM(O336:O452)</f>
        <v>0.1</v>
      </c>
      <c r="P335" s="164"/>
      <c r="Q335" s="164">
        <f>SUM(Q336:Q452)</f>
        <v>66.36</v>
      </c>
      <c r="R335" s="164"/>
      <c r="S335" s="164"/>
      <c r="T335" s="164"/>
      <c r="U335" s="164"/>
      <c r="V335" s="164">
        <f>SUM(V336:V452)</f>
        <v>422.14000000000004</v>
      </c>
      <c r="W335" s="164"/>
      <c r="X335" s="164"/>
      <c r="AG335" t="s">
        <v>135</v>
      </c>
    </row>
    <row r="336" spans="1:60" outlineLevel="1" x14ac:dyDescent="0.25">
      <c r="A336" s="171">
        <v>110</v>
      </c>
      <c r="B336" s="172" t="s">
        <v>551</v>
      </c>
      <c r="C336" s="187" t="s">
        <v>552</v>
      </c>
      <c r="D336" s="173" t="s">
        <v>201</v>
      </c>
      <c r="E336" s="174">
        <v>278</v>
      </c>
      <c r="F336" s="175"/>
      <c r="G336" s="176">
        <f>ROUND(E336*F336,2)</f>
        <v>0</v>
      </c>
      <c r="H336" s="161"/>
      <c r="I336" s="160">
        <f>ROUND(E336*H336,2)</f>
        <v>0</v>
      </c>
      <c r="J336" s="161"/>
      <c r="K336" s="160">
        <f>ROUND(E336*J336,2)</f>
        <v>0</v>
      </c>
      <c r="L336" s="160">
        <v>21</v>
      </c>
      <c r="M336" s="160">
        <f>G336*(1+L336/100)</f>
        <v>0</v>
      </c>
      <c r="N336" s="160">
        <v>0</v>
      </c>
      <c r="O336" s="160">
        <f>ROUND(E336*N336,2)</f>
        <v>0</v>
      </c>
      <c r="P336" s="160">
        <v>0</v>
      </c>
      <c r="Q336" s="160">
        <f>ROUND(E336*P336,2)</f>
        <v>0</v>
      </c>
      <c r="R336" s="160"/>
      <c r="S336" s="160" t="s">
        <v>139</v>
      </c>
      <c r="T336" s="160" t="s">
        <v>139</v>
      </c>
      <c r="U336" s="160">
        <v>0.03</v>
      </c>
      <c r="V336" s="160">
        <f>ROUND(E336*U336,2)</f>
        <v>8.34</v>
      </c>
      <c r="W336" s="160"/>
      <c r="X336" s="160" t="s">
        <v>140</v>
      </c>
      <c r="Y336" s="150"/>
      <c r="Z336" s="150"/>
      <c r="AA336" s="150"/>
      <c r="AB336" s="150"/>
      <c r="AC336" s="150"/>
      <c r="AD336" s="150"/>
      <c r="AE336" s="150"/>
      <c r="AF336" s="150"/>
      <c r="AG336" s="150" t="s">
        <v>242</v>
      </c>
      <c r="AH336" s="150"/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60" outlineLevel="1" x14ac:dyDescent="0.25">
      <c r="A337" s="157"/>
      <c r="B337" s="158"/>
      <c r="C337" s="188" t="s">
        <v>553</v>
      </c>
      <c r="D337" s="162"/>
      <c r="E337" s="163"/>
      <c r="F337" s="160"/>
      <c r="G337" s="160"/>
      <c r="H337" s="160"/>
      <c r="I337" s="160"/>
      <c r="J337" s="160"/>
      <c r="K337" s="160"/>
      <c r="L337" s="160"/>
      <c r="M337" s="160"/>
      <c r="N337" s="160"/>
      <c r="O337" s="160"/>
      <c r="P337" s="160"/>
      <c r="Q337" s="160"/>
      <c r="R337" s="160"/>
      <c r="S337" s="160"/>
      <c r="T337" s="160"/>
      <c r="U337" s="160"/>
      <c r="V337" s="160"/>
      <c r="W337" s="160"/>
      <c r="X337" s="160"/>
      <c r="Y337" s="150"/>
      <c r="Z337" s="150"/>
      <c r="AA337" s="150"/>
      <c r="AB337" s="150"/>
      <c r="AC337" s="150"/>
      <c r="AD337" s="150"/>
      <c r="AE337" s="150"/>
      <c r="AF337" s="150"/>
      <c r="AG337" s="150" t="s">
        <v>143</v>
      </c>
      <c r="AH337" s="150">
        <v>0</v>
      </c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  <c r="BH337" s="150"/>
    </row>
    <row r="338" spans="1:60" outlineLevel="1" x14ac:dyDescent="0.25">
      <c r="A338" s="157"/>
      <c r="B338" s="158"/>
      <c r="C338" s="188" t="s">
        <v>554</v>
      </c>
      <c r="D338" s="162"/>
      <c r="E338" s="163">
        <v>90</v>
      </c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60"/>
      <c r="Y338" s="150"/>
      <c r="Z338" s="150"/>
      <c r="AA338" s="150"/>
      <c r="AB338" s="150"/>
      <c r="AC338" s="150"/>
      <c r="AD338" s="150"/>
      <c r="AE338" s="150"/>
      <c r="AF338" s="150"/>
      <c r="AG338" s="150" t="s">
        <v>143</v>
      </c>
      <c r="AH338" s="150">
        <v>0</v>
      </c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  <c r="BH338" s="150"/>
    </row>
    <row r="339" spans="1:60" outlineLevel="1" x14ac:dyDescent="0.25">
      <c r="A339" s="157"/>
      <c r="B339" s="158"/>
      <c r="C339" s="188" t="s">
        <v>555</v>
      </c>
      <c r="D339" s="162"/>
      <c r="E339" s="163">
        <v>92</v>
      </c>
      <c r="F339" s="160"/>
      <c r="G339" s="160"/>
      <c r="H339" s="160"/>
      <c r="I339" s="160"/>
      <c r="J339" s="160"/>
      <c r="K339" s="160"/>
      <c r="L339" s="160"/>
      <c r="M339" s="160"/>
      <c r="N339" s="160"/>
      <c r="O339" s="160"/>
      <c r="P339" s="160"/>
      <c r="Q339" s="160"/>
      <c r="R339" s="160"/>
      <c r="S339" s="160"/>
      <c r="T339" s="160"/>
      <c r="U339" s="160"/>
      <c r="V339" s="160"/>
      <c r="W339" s="160"/>
      <c r="X339" s="160"/>
      <c r="Y339" s="150"/>
      <c r="Z339" s="150"/>
      <c r="AA339" s="150"/>
      <c r="AB339" s="150"/>
      <c r="AC339" s="150"/>
      <c r="AD339" s="150"/>
      <c r="AE339" s="150"/>
      <c r="AF339" s="150"/>
      <c r="AG339" s="150" t="s">
        <v>143</v>
      </c>
      <c r="AH339" s="150">
        <v>0</v>
      </c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  <c r="BH339" s="150"/>
    </row>
    <row r="340" spans="1:60" outlineLevel="1" x14ac:dyDescent="0.25">
      <c r="A340" s="157"/>
      <c r="B340" s="158"/>
      <c r="C340" s="188" t="s">
        <v>556</v>
      </c>
      <c r="D340" s="162"/>
      <c r="E340" s="163">
        <v>96</v>
      </c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50"/>
      <c r="Z340" s="150"/>
      <c r="AA340" s="150"/>
      <c r="AB340" s="150"/>
      <c r="AC340" s="150"/>
      <c r="AD340" s="150"/>
      <c r="AE340" s="150"/>
      <c r="AF340" s="150"/>
      <c r="AG340" s="150" t="s">
        <v>143</v>
      </c>
      <c r="AH340" s="150">
        <v>0</v>
      </c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  <c r="BH340" s="150"/>
    </row>
    <row r="341" spans="1:60" ht="20.399999999999999" outlineLevel="1" x14ac:dyDescent="0.25">
      <c r="A341" s="171">
        <v>111</v>
      </c>
      <c r="B341" s="172" t="s">
        <v>557</v>
      </c>
      <c r="C341" s="187" t="s">
        <v>558</v>
      </c>
      <c r="D341" s="173" t="s">
        <v>222</v>
      </c>
      <c r="E341" s="174">
        <v>251.334</v>
      </c>
      <c r="F341" s="175"/>
      <c r="G341" s="176">
        <f>ROUND(E341*F341,2)</f>
        <v>0</v>
      </c>
      <c r="H341" s="161"/>
      <c r="I341" s="160">
        <f>ROUND(E341*H341,2)</f>
        <v>0</v>
      </c>
      <c r="J341" s="161"/>
      <c r="K341" s="160">
        <f>ROUND(E341*J341,2)</f>
        <v>0</v>
      </c>
      <c r="L341" s="160">
        <v>21</v>
      </c>
      <c r="M341" s="160">
        <f>G341*(1+L341/100)</f>
        <v>0</v>
      </c>
      <c r="N341" s="160">
        <v>0</v>
      </c>
      <c r="O341" s="160">
        <f>ROUND(E341*N341,2)</f>
        <v>0</v>
      </c>
      <c r="P341" s="160">
        <v>0</v>
      </c>
      <c r="Q341" s="160">
        <f>ROUND(E341*P341,2)</f>
        <v>0</v>
      </c>
      <c r="R341" s="160"/>
      <c r="S341" s="160" t="s">
        <v>146</v>
      </c>
      <c r="T341" s="160" t="s">
        <v>180</v>
      </c>
      <c r="U341" s="160">
        <v>0</v>
      </c>
      <c r="V341" s="160">
        <f>ROUND(E341*U341,2)</f>
        <v>0</v>
      </c>
      <c r="W341" s="160"/>
      <c r="X341" s="160" t="s">
        <v>446</v>
      </c>
      <c r="Y341" s="150"/>
      <c r="Z341" s="150"/>
      <c r="AA341" s="150"/>
      <c r="AB341" s="150"/>
      <c r="AC341" s="150"/>
      <c r="AD341" s="150"/>
      <c r="AE341" s="150"/>
      <c r="AF341" s="150"/>
      <c r="AG341" s="150" t="s">
        <v>447</v>
      </c>
      <c r="AH341" s="150"/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  <c r="BH341" s="150"/>
    </row>
    <row r="342" spans="1:60" outlineLevel="1" x14ac:dyDescent="0.25">
      <c r="A342" s="157"/>
      <c r="B342" s="158"/>
      <c r="C342" s="188" t="s">
        <v>559</v>
      </c>
      <c r="D342" s="162"/>
      <c r="E342" s="163"/>
      <c r="F342" s="160"/>
      <c r="G342" s="160"/>
      <c r="H342" s="160"/>
      <c r="I342" s="160"/>
      <c r="J342" s="160"/>
      <c r="K342" s="160"/>
      <c r="L342" s="160"/>
      <c r="M342" s="160"/>
      <c r="N342" s="160"/>
      <c r="O342" s="160"/>
      <c r="P342" s="160"/>
      <c r="Q342" s="160"/>
      <c r="R342" s="160"/>
      <c r="S342" s="160"/>
      <c r="T342" s="160"/>
      <c r="U342" s="160"/>
      <c r="V342" s="160"/>
      <c r="W342" s="160"/>
      <c r="X342" s="160"/>
      <c r="Y342" s="150"/>
      <c r="Z342" s="150"/>
      <c r="AA342" s="150"/>
      <c r="AB342" s="150"/>
      <c r="AC342" s="150"/>
      <c r="AD342" s="150"/>
      <c r="AE342" s="150"/>
      <c r="AF342" s="150"/>
      <c r="AG342" s="150" t="s">
        <v>143</v>
      </c>
      <c r="AH342" s="150">
        <v>0</v>
      </c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  <c r="BH342" s="150"/>
    </row>
    <row r="343" spans="1:60" outlineLevel="1" x14ac:dyDescent="0.25">
      <c r="A343" s="157"/>
      <c r="B343" s="158"/>
      <c r="C343" s="188" t="s">
        <v>560</v>
      </c>
      <c r="D343" s="162"/>
      <c r="E343" s="163"/>
      <c r="F343" s="160"/>
      <c r="G343" s="160"/>
      <c r="H343" s="160"/>
      <c r="I343" s="160"/>
      <c r="J343" s="160"/>
      <c r="K343" s="160"/>
      <c r="L343" s="160"/>
      <c r="M343" s="160"/>
      <c r="N343" s="160"/>
      <c r="O343" s="160"/>
      <c r="P343" s="160"/>
      <c r="Q343" s="160"/>
      <c r="R343" s="160"/>
      <c r="S343" s="160"/>
      <c r="T343" s="160"/>
      <c r="U343" s="160"/>
      <c r="V343" s="160"/>
      <c r="W343" s="160"/>
      <c r="X343" s="160"/>
      <c r="Y343" s="150"/>
      <c r="Z343" s="150"/>
      <c r="AA343" s="150"/>
      <c r="AB343" s="150"/>
      <c r="AC343" s="150"/>
      <c r="AD343" s="150"/>
      <c r="AE343" s="150"/>
      <c r="AF343" s="150"/>
      <c r="AG343" s="150" t="s">
        <v>143</v>
      </c>
      <c r="AH343" s="150">
        <v>0</v>
      </c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  <c r="BH343" s="150"/>
    </row>
    <row r="344" spans="1:60" outlineLevel="1" x14ac:dyDescent="0.25">
      <c r="A344" s="157"/>
      <c r="B344" s="158"/>
      <c r="C344" s="188" t="s">
        <v>561</v>
      </c>
      <c r="D344" s="162"/>
      <c r="E344" s="163">
        <v>176.988</v>
      </c>
      <c r="F344" s="160"/>
      <c r="G344" s="16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50"/>
      <c r="Z344" s="150"/>
      <c r="AA344" s="150"/>
      <c r="AB344" s="150"/>
      <c r="AC344" s="150"/>
      <c r="AD344" s="150"/>
      <c r="AE344" s="150"/>
      <c r="AF344" s="150"/>
      <c r="AG344" s="150" t="s">
        <v>143</v>
      </c>
      <c r="AH344" s="150">
        <v>0</v>
      </c>
      <c r="AI344" s="150"/>
      <c r="AJ344" s="150"/>
      <c r="AK344" s="150"/>
      <c r="AL344" s="150"/>
      <c r="AM344" s="150"/>
      <c r="AN344" s="150"/>
      <c r="AO344" s="150"/>
      <c r="AP344" s="150"/>
      <c r="AQ344" s="150"/>
      <c r="AR344" s="150"/>
      <c r="AS344" s="150"/>
      <c r="AT344" s="150"/>
      <c r="AU344" s="150"/>
      <c r="AV344" s="150"/>
      <c r="AW344" s="150"/>
      <c r="AX344" s="150"/>
      <c r="AY344" s="150"/>
      <c r="AZ344" s="150"/>
      <c r="BA344" s="150"/>
      <c r="BB344" s="150"/>
      <c r="BC344" s="150"/>
      <c r="BD344" s="150"/>
      <c r="BE344" s="150"/>
      <c r="BF344" s="150"/>
      <c r="BG344" s="150"/>
      <c r="BH344" s="150"/>
    </row>
    <row r="345" spans="1:60" outlineLevel="1" x14ac:dyDescent="0.25">
      <c r="A345" s="157"/>
      <c r="B345" s="158"/>
      <c r="C345" s="188" t="s">
        <v>562</v>
      </c>
      <c r="D345" s="162"/>
      <c r="E345" s="163">
        <v>74.346000000000004</v>
      </c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50"/>
      <c r="Z345" s="150"/>
      <c r="AA345" s="150"/>
      <c r="AB345" s="150"/>
      <c r="AC345" s="150"/>
      <c r="AD345" s="150"/>
      <c r="AE345" s="150"/>
      <c r="AF345" s="150"/>
      <c r="AG345" s="150" t="s">
        <v>143</v>
      </c>
      <c r="AH345" s="150">
        <v>0</v>
      </c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  <c r="BH345" s="150"/>
    </row>
    <row r="346" spans="1:60" outlineLevel="1" x14ac:dyDescent="0.25">
      <c r="A346" s="178">
        <v>112</v>
      </c>
      <c r="B346" s="179" t="s">
        <v>563</v>
      </c>
      <c r="C346" s="189" t="s">
        <v>564</v>
      </c>
      <c r="D346" s="180" t="s">
        <v>138</v>
      </c>
      <c r="E346" s="181">
        <v>29</v>
      </c>
      <c r="F346" s="182"/>
      <c r="G346" s="183">
        <f>ROUND(E346*F346,2)</f>
        <v>0</v>
      </c>
      <c r="H346" s="161"/>
      <c r="I346" s="160">
        <f>ROUND(E346*H346,2)</f>
        <v>0</v>
      </c>
      <c r="J346" s="161"/>
      <c r="K346" s="160">
        <f>ROUND(E346*J346,2)</f>
        <v>0</v>
      </c>
      <c r="L346" s="160">
        <v>21</v>
      </c>
      <c r="M346" s="160">
        <f>G346*(1+L346/100)</f>
        <v>0</v>
      </c>
      <c r="N346" s="160">
        <v>0</v>
      </c>
      <c r="O346" s="160">
        <f>ROUND(E346*N346,2)</f>
        <v>0</v>
      </c>
      <c r="P346" s="160">
        <v>1.92E-3</v>
      </c>
      <c r="Q346" s="160">
        <f>ROUND(E346*P346,2)</f>
        <v>0.06</v>
      </c>
      <c r="R346" s="160"/>
      <c r="S346" s="160" t="s">
        <v>139</v>
      </c>
      <c r="T346" s="160" t="s">
        <v>139</v>
      </c>
      <c r="U346" s="160">
        <v>6.5549999999999997E-2</v>
      </c>
      <c r="V346" s="160">
        <f>ROUND(E346*U346,2)</f>
        <v>1.9</v>
      </c>
      <c r="W346" s="160"/>
      <c r="X346" s="160" t="s">
        <v>140</v>
      </c>
      <c r="Y346" s="150"/>
      <c r="Z346" s="150"/>
      <c r="AA346" s="150"/>
      <c r="AB346" s="150"/>
      <c r="AC346" s="150"/>
      <c r="AD346" s="150"/>
      <c r="AE346" s="150"/>
      <c r="AF346" s="150"/>
      <c r="AG346" s="150" t="s">
        <v>565</v>
      </c>
      <c r="AH346" s="150"/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  <c r="BH346" s="150"/>
    </row>
    <row r="347" spans="1:60" outlineLevel="1" x14ac:dyDescent="0.25">
      <c r="A347" s="178">
        <v>113</v>
      </c>
      <c r="B347" s="179" t="s">
        <v>566</v>
      </c>
      <c r="C347" s="189" t="s">
        <v>567</v>
      </c>
      <c r="D347" s="180" t="s">
        <v>138</v>
      </c>
      <c r="E347" s="181">
        <v>29</v>
      </c>
      <c r="F347" s="182"/>
      <c r="G347" s="183">
        <f>ROUND(E347*F347,2)</f>
        <v>0</v>
      </c>
      <c r="H347" s="161"/>
      <c r="I347" s="160">
        <f>ROUND(E347*H347,2)</f>
        <v>0</v>
      </c>
      <c r="J347" s="161"/>
      <c r="K347" s="160">
        <f>ROUND(E347*J347,2)</f>
        <v>0</v>
      </c>
      <c r="L347" s="160">
        <v>21</v>
      </c>
      <c r="M347" s="160">
        <f>G347*(1+L347/100)</f>
        <v>0</v>
      </c>
      <c r="N347" s="160">
        <v>0</v>
      </c>
      <c r="O347" s="160">
        <f>ROUND(E347*N347,2)</f>
        <v>0</v>
      </c>
      <c r="P347" s="160">
        <v>2.3E-3</v>
      </c>
      <c r="Q347" s="160">
        <f>ROUND(E347*P347,2)</f>
        <v>7.0000000000000007E-2</v>
      </c>
      <c r="R347" s="160"/>
      <c r="S347" s="160" t="s">
        <v>139</v>
      </c>
      <c r="T347" s="160" t="s">
        <v>139</v>
      </c>
      <c r="U347" s="160">
        <v>0.10349999999999999</v>
      </c>
      <c r="V347" s="160">
        <f>ROUND(E347*U347,2)</f>
        <v>3</v>
      </c>
      <c r="W347" s="160"/>
      <c r="X347" s="160" t="s">
        <v>140</v>
      </c>
      <c r="Y347" s="150"/>
      <c r="Z347" s="150"/>
      <c r="AA347" s="150"/>
      <c r="AB347" s="150"/>
      <c r="AC347" s="150"/>
      <c r="AD347" s="150"/>
      <c r="AE347" s="150"/>
      <c r="AF347" s="150"/>
      <c r="AG347" s="150" t="s">
        <v>565</v>
      </c>
      <c r="AH347" s="150"/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  <c r="BG347" s="150"/>
      <c r="BH347" s="150"/>
    </row>
    <row r="348" spans="1:60" outlineLevel="1" x14ac:dyDescent="0.25">
      <c r="A348" s="171">
        <v>114</v>
      </c>
      <c r="B348" s="172" t="s">
        <v>568</v>
      </c>
      <c r="C348" s="187" t="s">
        <v>569</v>
      </c>
      <c r="D348" s="173" t="s">
        <v>138</v>
      </c>
      <c r="E348" s="174">
        <v>53.2</v>
      </c>
      <c r="F348" s="175"/>
      <c r="G348" s="176">
        <f>ROUND(E348*F348,2)</f>
        <v>0</v>
      </c>
      <c r="H348" s="161"/>
      <c r="I348" s="160">
        <f>ROUND(E348*H348,2)</f>
        <v>0</v>
      </c>
      <c r="J348" s="161"/>
      <c r="K348" s="160">
        <f>ROUND(E348*J348,2)</f>
        <v>0</v>
      </c>
      <c r="L348" s="160">
        <v>21</v>
      </c>
      <c r="M348" s="160">
        <f>G348*(1+L348/100)</f>
        <v>0</v>
      </c>
      <c r="N348" s="160">
        <v>0</v>
      </c>
      <c r="O348" s="160">
        <f>ROUND(E348*N348,2)</f>
        <v>0</v>
      </c>
      <c r="P348" s="160">
        <v>2.8700000000000002E-3</v>
      </c>
      <c r="Q348" s="160">
        <f>ROUND(E348*P348,2)</f>
        <v>0.15</v>
      </c>
      <c r="R348" s="160"/>
      <c r="S348" s="160" t="s">
        <v>139</v>
      </c>
      <c r="T348" s="160" t="s">
        <v>139</v>
      </c>
      <c r="U348" s="160">
        <v>0.10349999999999999</v>
      </c>
      <c r="V348" s="160">
        <f>ROUND(E348*U348,2)</f>
        <v>5.51</v>
      </c>
      <c r="W348" s="160"/>
      <c r="X348" s="160" t="s">
        <v>140</v>
      </c>
      <c r="Y348" s="150"/>
      <c r="Z348" s="150"/>
      <c r="AA348" s="150"/>
      <c r="AB348" s="150"/>
      <c r="AC348" s="150"/>
      <c r="AD348" s="150"/>
      <c r="AE348" s="150"/>
      <c r="AF348" s="150"/>
      <c r="AG348" s="150" t="s">
        <v>565</v>
      </c>
      <c r="AH348" s="150"/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  <c r="BH348" s="150"/>
    </row>
    <row r="349" spans="1:60" outlineLevel="1" x14ac:dyDescent="0.25">
      <c r="A349" s="157"/>
      <c r="B349" s="158"/>
      <c r="C349" s="188" t="s">
        <v>570</v>
      </c>
      <c r="D349" s="162"/>
      <c r="E349" s="163">
        <v>53.2</v>
      </c>
      <c r="F349" s="160"/>
      <c r="G349" s="160"/>
      <c r="H349" s="160"/>
      <c r="I349" s="160"/>
      <c r="J349" s="160"/>
      <c r="K349" s="160"/>
      <c r="L349" s="160"/>
      <c r="M349" s="160"/>
      <c r="N349" s="160"/>
      <c r="O349" s="160"/>
      <c r="P349" s="160"/>
      <c r="Q349" s="160"/>
      <c r="R349" s="160"/>
      <c r="S349" s="160"/>
      <c r="T349" s="160"/>
      <c r="U349" s="160"/>
      <c r="V349" s="160"/>
      <c r="W349" s="160"/>
      <c r="X349" s="160"/>
      <c r="Y349" s="150"/>
      <c r="Z349" s="150"/>
      <c r="AA349" s="150"/>
      <c r="AB349" s="150"/>
      <c r="AC349" s="150"/>
      <c r="AD349" s="150"/>
      <c r="AE349" s="150"/>
      <c r="AF349" s="150"/>
      <c r="AG349" s="150" t="s">
        <v>143</v>
      </c>
      <c r="AH349" s="150">
        <v>0</v>
      </c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  <c r="BH349" s="150"/>
    </row>
    <row r="350" spans="1:60" outlineLevel="1" x14ac:dyDescent="0.25">
      <c r="A350" s="178">
        <v>115</v>
      </c>
      <c r="B350" s="179" t="s">
        <v>571</v>
      </c>
      <c r="C350" s="189" t="s">
        <v>572</v>
      </c>
      <c r="D350" s="180" t="s">
        <v>138</v>
      </c>
      <c r="E350" s="181">
        <v>38.4</v>
      </c>
      <c r="F350" s="182"/>
      <c r="G350" s="183">
        <f>ROUND(E350*F350,2)</f>
        <v>0</v>
      </c>
      <c r="H350" s="161"/>
      <c r="I350" s="160">
        <f>ROUND(E350*H350,2)</f>
        <v>0</v>
      </c>
      <c r="J350" s="161"/>
      <c r="K350" s="160">
        <f>ROUND(E350*J350,2)</f>
        <v>0</v>
      </c>
      <c r="L350" s="160">
        <v>21</v>
      </c>
      <c r="M350" s="160">
        <f>G350*(1+L350/100)</f>
        <v>0</v>
      </c>
      <c r="N350" s="160">
        <v>0</v>
      </c>
      <c r="O350" s="160">
        <f>ROUND(E350*N350,2)</f>
        <v>0</v>
      </c>
      <c r="P350" s="160">
        <v>3.47E-3</v>
      </c>
      <c r="Q350" s="160">
        <f>ROUND(E350*P350,2)</f>
        <v>0.13</v>
      </c>
      <c r="R350" s="160"/>
      <c r="S350" s="160" t="s">
        <v>139</v>
      </c>
      <c r="T350" s="160" t="s">
        <v>139</v>
      </c>
      <c r="U350" s="160">
        <v>7.9350000000000004E-2</v>
      </c>
      <c r="V350" s="160">
        <f>ROUND(E350*U350,2)</f>
        <v>3.05</v>
      </c>
      <c r="W350" s="160"/>
      <c r="X350" s="160" t="s">
        <v>140</v>
      </c>
      <c r="Y350" s="150"/>
      <c r="Z350" s="150"/>
      <c r="AA350" s="150"/>
      <c r="AB350" s="150"/>
      <c r="AC350" s="150"/>
      <c r="AD350" s="150"/>
      <c r="AE350" s="150"/>
      <c r="AF350" s="150"/>
      <c r="AG350" s="150" t="s">
        <v>565</v>
      </c>
      <c r="AH350" s="150"/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  <c r="BG350" s="150"/>
      <c r="BH350" s="150"/>
    </row>
    <row r="351" spans="1:60" outlineLevel="1" x14ac:dyDescent="0.25">
      <c r="A351" s="178">
        <v>116</v>
      </c>
      <c r="B351" s="179" t="s">
        <v>573</v>
      </c>
      <c r="C351" s="189" t="s">
        <v>574</v>
      </c>
      <c r="D351" s="180" t="s">
        <v>222</v>
      </c>
      <c r="E351" s="181">
        <v>45</v>
      </c>
      <c r="F351" s="182"/>
      <c r="G351" s="183">
        <f>ROUND(E351*F351,2)</f>
        <v>0</v>
      </c>
      <c r="H351" s="161"/>
      <c r="I351" s="160">
        <f>ROUND(E351*H351,2)</f>
        <v>0</v>
      </c>
      <c r="J351" s="161"/>
      <c r="K351" s="160">
        <f>ROUND(E351*J351,2)</f>
        <v>0</v>
      </c>
      <c r="L351" s="160">
        <v>21</v>
      </c>
      <c r="M351" s="160">
        <f>G351*(1+L351/100)</f>
        <v>0</v>
      </c>
      <c r="N351" s="160">
        <v>0</v>
      </c>
      <c r="O351" s="160">
        <f>ROUND(E351*N351,2)</f>
        <v>0</v>
      </c>
      <c r="P351" s="160">
        <v>3.47E-3</v>
      </c>
      <c r="Q351" s="160">
        <f>ROUND(E351*P351,2)</f>
        <v>0.16</v>
      </c>
      <c r="R351" s="160"/>
      <c r="S351" s="160" t="s">
        <v>146</v>
      </c>
      <c r="T351" s="160" t="s">
        <v>180</v>
      </c>
      <c r="U351" s="160">
        <v>0</v>
      </c>
      <c r="V351" s="160">
        <f>ROUND(E351*U351,2)</f>
        <v>0</v>
      </c>
      <c r="W351" s="160"/>
      <c r="X351" s="160" t="s">
        <v>446</v>
      </c>
      <c r="Y351" s="150"/>
      <c r="Z351" s="150"/>
      <c r="AA351" s="150"/>
      <c r="AB351" s="150"/>
      <c r="AC351" s="150"/>
      <c r="AD351" s="150"/>
      <c r="AE351" s="150"/>
      <c r="AF351" s="150"/>
      <c r="AG351" s="150" t="s">
        <v>447</v>
      </c>
      <c r="AH351" s="150"/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  <c r="BH351" s="150"/>
    </row>
    <row r="352" spans="1:60" outlineLevel="1" x14ac:dyDescent="0.25">
      <c r="A352" s="178">
        <v>117</v>
      </c>
      <c r="B352" s="179" t="s">
        <v>575</v>
      </c>
      <c r="C352" s="189" t="s">
        <v>576</v>
      </c>
      <c r="D352" s="180" t="s">
        <v>138</v>
      </c>
      <c r="E352" s="181">
        <v>17</v>
      </c>
      <c r="F352" s="182"/>
      <c r="G352" s="183">
        <f>ROUND(E352*F352,2)</f>
        <v>0</v>
      </c>
      <c r="H352" s="161"/>
      <c r="I352" s="160">
        <f>ROUND(E352*H352,2)</f>
        <v>0</v>
      </c>
      <c r="J352" s="161"/>
      <c r="K352" s="160">
        <f>ROUND(E352*J352,2)</f>
        <v>0</v>
      </c>
      <c r="L352" s="160">
        <v>21</v>
      </c>
      <c r="M352" s="160">
        <f>G352*(1+L352/100)</f>
        <v>0</v>
      </c>
      <c r="N352" s="160">
        <v>0</v>
      </c>
      <c r="O352" s="160">
        <f>ROUND(E352*N352,2)</f>
        <v>0</v>
      </c>
      <c r="P352" s="160">
        <v>4.1799999999999997E-3</v>
      </c>
      <c r="Q352" s="160">
        <f>ROUND(E352*P352,2)</f>
        <v>7.0000000000000007E-2</v>
      </c>
      <c r="R352" s="160"/>
      <c r="S352" s="160" t="s">
        <v>139</v>
      </c>
      <c r="T352" s="160" t="s">
        <v>139</v>
      </c>
      <c r="U352" s="160">
        <v>6.9000000000000006E-2</v>
      </c>
      <c r="V352" s="160">
        <f>ROUND(E352*U352,2)</f>
        <v>1.17</v>
      </c>
      <c r="W352" s="160"/>
      <c r="X352" s="160" t="s">
        <v>140</v>
      </c>
      <c r="Y352" s="150"/>
      <c r="Z352" s="150"/>
      <c r="AA352" s="150"/>
      <c r="AB352" s="150"/>
      <c r="AC352" s="150"/>
      <c r="AD352" s="150"/>
      <c r="AE352" s="150"/>
      <c r="AF352" s="150"/>
      <c r="AG352" s="150" t="s">
        <v>565</v>
      </c>
      <c r="AH352" s="150"/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  <c r="BG352" s="150"/>
      <c r="BH352" s="150"/>
    </row>
    <row r="353" spans="1:60" outlineLevel="1" x14ac:dyDescent="0.25">
      <c r="A353" s="171">
        <v>118</v>
      </c>
      <c r="B353" s="172" t="s">
        <v>577</v>
      </c>
      <c r="C353" s="187" t="s">
        <v>578</v>
      </c>
      <c r="D353" s="173" t="s">
        <v>138</v>
      </c>
      <c r="E353" s="174">
        <v>64.599999999999994</v>
      </c>
      <c r="F353" s="175"/>
      <c r="G353" s="176">
        <f>ROUND(E353*F353,2)</f>
        <v>0</v>
      </c>
      <c r="H353" s="161"/>
      <c r="I353" s="160">
        <f>ROUND(E353*H353,2)</f>
        <v>0</v>
      </c>
      <c r="J353" s="161"/>
      <c r="K353" s="160">
        <f>ROUND(E353*J353,2)</f>
        <v>0</v>
      </c>
      <c r="L353" s="160">
        <v>21</v>
      </c>
      <c r="M353" s="160">
        <f>G353*(1+L353/100)</f>
        <v>0</v>
      </c>
      <c r="N353" s="160">
        <v>0</v>
      </c>
      <c r="O353" s="160">
        <f>ROUND(E353*N353,2)</f>
        <v>0</v>
      </c>
      <c r="P353" s="160">
        <v>5.8300000000000001E-3</v>
      </c>
      <c r="Q353" s="160">
        <f>ROUND(E353*P353,2)</f>
        <v>0.38</v>
      </c>
      <c r="R353" s="160"/>
      <c r="S353" s="160" t="s">
        <v>139</v>
      </c>
      <c r="T353" s="160" t="s">
        <v>139</v>
      </c>
      <c r="U353" s="160">
        <v>0.10580000000000001</v>
      </c>
      <c r="V353" s="160">
        <f>ROUND(E353*U353,2)</f>
        <v>6.83</v>
      </c>
      <c r="W353" s="160"/>
      <c r="X353" s="160" t="s">
        <v>140</v>
      </c>
      <c r="Y353" s="150"/>
      <c r="Z353" s="150"/>
      <c r="AA353" s="150"/>
      <c r="AB353" s="150"/>
      <c r="AC353" s="150"/>
      <c r="AD353" s="150"/>
      <c r="AE353" s="150"/>
      <c r="AF353" s="150"/>
      <c r="AG353" s="150" t="s">
        <v>565</v>
      </c>
      <c r="AH353" s="150"/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  <c r="BH353" s="150"/>
    </row>
    <row r="354" spans="1:60" outlineLevel="1" x14ac:dyDescent="0.25">
      <c r="A354" s="157"/>
      <c r="B354" s="158"/>
      <c r="C354" s="188" t="s">
        <v>579</v>
      </c>
      <c r="D354" s="162"/>
      <c r="E354" s="163">
        <v>64.599999999999994</v>
      </c>
      <c r="F354" s="160"/>
      <c r="G354" s="160"/>
      <c r="H354" s="160"/>
      <c r="I354" s="160"/>
      <c r="J354" s="160"/>
      <c r="K354" s="160"/>
      <c r="L354" s="160"/>
      <c r="M354" s="160"/>
      <c r="N354" s="160"/>
      <c r="O354" s="160"/>
      <c r="P354" s="160"/>
      <c r="Q354" s="160"/>
      <c r="R354" s="160"/>
      <c r="S354" s="160"/>
      <c r="T354" s="160"/>
      <c r="U354" s="160"/>
      <c r="V354" s="160"/>
      <c r="W354" s="160"/>
      <c r="X354" s="160"/>
      <c r="Y354" s="150"/>
      <c r="Z354" s="150"/>
      <c r="AA354" s="150"/>
      <c r="AB354" s="150"/>
      <c r="AC354" s="150"/>
      <c r="AD354" s="150"/>
      <c r="AE354" s="150"/>
      <c r="AF354" s="150"/>
      <c r="AG354" s="150" t="s">
        <v>143</v>
      </c>
      <c r="AH354" s="150">
        <v>0</v>
      </c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  <c r="BG354" s="150"/>
      <c r="BH354" s="150"/>
    </row>
    <row r="355" spans="1:60" ht="20.399999999999999" outlineLevel="1" x14ac:dyDescent="0.25">
      <c r="A355" s="171">
        <v>119</v>
      </c>
      <c r="B355" s="172" t="s">
        <v>580</v>
      </c>
      <c r="C355" s="187" t="s">
        <v>581</v>
      </c>
      <c r="D355" s="173" t="s">
        <v>222</v>
      </c>
      <c r="E355" s="174">
        <v>480</v>
      </c>
      <c r="F355" s="175"/>
      <c r="G355" s="176">
        <f>ROUND(E355*F355,2)</f>
        <v>0</v>
      </c>
      <c r="H355" s="161"/>
      <c r="I355" s="160">
        <f>ROUND(E355*H355,2)</f>
        <v>0</v>
      </c>
      <c r="J355" s="161"/>
      <c r="K355" s="160">
        <f>ROUND(E355*J355,2)</f>
        <v>0</v>
      </c>
      <c r="L355" s="160">
        <v>21</v>
      </c>
      <c r="M355" s="160">
        <f>G355*(1+L355/100)</f>
        <v>0</v>
      </c>
      <c r="N355" s="160">
        <v>0</v>
      </c>
      <c r="O355" s="160">
        <f>ROUND(E355*N355,2)</f>
        <v>0</v>
      </c>
      <c r="P355" s="160">
        <v>7.3200000000000001E-3</v>
      </c>
      <c r="Q355" s="160">
        <f>ROUND(E355*P355,2)</f>
        <v>3.51</v>
      </c>
      <c r="R355" s="160"/>
      <c r="S355" s="160" t="s">
        <v>139</v>
      </c>
      <c r="T355" s="160" t="s">
        <v>139</v>
      </c>
      <c r="U355" s="160">
        <v>0.1288</v>
      </c>
      <c r="V355" s="160">
        <f>ROUND(E355*U355,2)</f>
        <v>61.82</v>
      </c>
      <c r="W355" s="160"/>
      <c r="X355" s="160" t="s">
        <v>140</v>
      </c>
      <c r="Y355" s="150"/>
      <c r="Z355" s="150"/>
      <c r="AA355" s="150"/>
      <c r="AB355" s="150"/>
      <c r="AC355" s="150"/>
      <c r="AD355" s="150"/>
      <c r="AE355" s="150"/>
      <c r="AF355" s="150"/>
      <c r="AG355" s="150" t="s">
        <v>565</v>
      </c>
      <c r="AH355" s="150"/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  <c r="BH355" s="150"/>
    </row>
    <row r="356" spans="1:60" outlineLevel="1" x14ac:dyDescent="0.25">
      <c r="A356" s="157"/>
      <c r="B356" s="158"/>
      <c r="C356" s="188" t="s">
        <v>582</v>
      </c>
      <c r="D356" s="162"/>
      <c r="E356" s="163">
        <v>480</v>
      </c>
      <c r="F356" s="160"/>
      <c r="G356" s="160"/>
      <c r="H356" s="160"/>
      <c r="I356" s="160"/>
      <c r="J356" s="160"/>
      <c r="K356" s="160"/>
      <c r="L356" s="160"/>
      <c r="M356" s="160"/>
      <c r="N356" s="160"/>
      <c r="O356" s="160"/>
      <c r="P356" s="160"/>
      <c r="Q356" s="160"/>
      <c r="R356" s="160"/>
      <c r="S356" s="160"/>
      <c r="T356" s="160"/>
      <c r="U356" s="160"/>
      <c r="V356" s="160"/>
      <c r="W356" s="160"/>
      <c r="X356" s="160"/>
      <c r="Y356" s="150"/>
      <c r="Z356" s="150"/>
      <c r="AA356" s="150"/>
      <c r="AB356" s="150"/>
      <c r="AC356" s="150"/>
      <c r="AD356" s="150"/>
      <c r="AE356" s="150"/>
      <c r="AF356" s="150"/>
      <c r="AG356" s="150" t="s">
        <v>143</v>
      </c>
      <c r="AH356" s="150">
        <v>0</v>
      </c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  <c r="AZ356" s="150"/>
      <c r="BA356" s="150"/>
      <c r="BB356" s="150"/>
      <c r="BC356" s="150"/>
      <c r="BD356" s="150"/>
      <c r="BE356" s="150"/>
      <c r="BF356" s="150"/>
      <c r="BG356" s="150"/>
      <c r="BH356" s="150"/>
    </row>
    <row r="357" spans="1:60" outlineLevel="1" x14ac:dyDescent="0.25">
      <c r="A357" s="171">
        <v>120</v>
      </c>
      <c r="B357" s="172" t="s">
        <v>583</v>
      </c>
      <c r="C357" s="187" t="s">
        <v>584</v>
      </c>
      <c r="D357" s="173" t="s">
        <v>138</v>
      </c>
      <c r="E357" s="174">
        <v>27</v>
      </c>
      <c r="F357" s="175"/>
      <c r="G357" s="176">
        <f>ROUND(E357*F357,2)</f>
        <v>0</v>
      </c>
      <c r="H357" s="161"/>
      <c r="I357" s="160">
        <f>ROUND(E357*H357,2)</f>
        <v>0</v>
      </c>
      <c r="J357" s="161"/>
      <c r="K357" s="160">
        <f>ROUND(E357*J357,2)</f>
        <v>0</v>
      </c>
      <c r="L357" s="160">
        <v>21</v>
      </c>
      <c r="M357" s="160">
        <f>G357*(1+L357/100)</f>
        <v>0</v>
      </c>
      <c r="N357" s="160">
        <v>0</v>
      </c>
      <c r="O357" s="160">
        <f>ROUND(E357*N357,2)</f>
        <v>0</v>
      </c>
      <c r="P357" s="160">
        <v>1.2E-2</v>
      </c>
      <c r="Q357" s="160">
        <f>ROUND(E357*P357,2)</f>
        <v>0.32</v>
      </c>
      <c r="R357" s="160"/>
      <c r="S357" s="160" t="s">
        <v>146</v>
      </c>
      <c r="T357" s="160" t="s">
        <v>180</v>
      </c>
      <c r="U357" s="160">
        <v>0</v>
      </c>
      <c r="V357" s="160">
        <f>ROUND(E357*U357,2)</f>
        <v>0</v>
      </c>
      <c r="W357" s="160"/>
      <c r="X357" s="160" t="s">
        <v>446</v>
      </c>
      <c r="Y357" s="150"/>
      <c r="Z357" s="150"/>
      <c r="AA357" s="150"/>
      <c r="AB357" s="150"/>
      <c r="AC357" s="150"/>
      <c r="AD357" s="150"/>
      <c r="AE357" s="150"/>
      <c r="AF357" s="150"/>
      <c r="AG357" s="150" t="s">
        <v>447</v>
      </c>
      <c r="AH357" s="150"/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  <c r="BH357" s="150"/>
    </row>
    <row r="358" spans="1:60" outlineLevel="1" x14ac:dyDescent="0.25">
      <c r="A358" s="157"/>
      <c r="B358" s="158"/>
      <c r="C358" s="188" t="s">
        <v>585</v>
      </c>
      <c r="D358" s="162"/>
      <c r="E358" s="163">
        <v>27</v>
      </c>
      <c r="F358" s="160"/>
      <c r="G358" s="160"/>
      <c r="H358" s="160"/>
      <c r="I358" s="160"/>
      <c r="J358" s="160"/>
      <c r="K358" s="160"/>
      <c r="L358" s="160"/>
      <c r="M358" s="160"/>
      <c r="N358" s="160"/>
      <c r="O358" s="160"/>
      <c r="P358" s="160"/>
      <c r="Q358" s="160"/>
      <c r="R358" s="160"/>
      <c r="S358" s="160"/>
      <c r="T358" s="160"/>
      <c r="U358" s="160"/>
      <c r="V358" s="160"/>
      <c r="W358" s="160"/>
      <c r="X358" s="160"/>
      <c r="Y358" s="150"/>
      <c r="Z358" s="150"/>
      <c r="AA358" s="150"/>
      <c r="AB358" s="150"/>
      <c r="AC358" s="150"/>
      <c r="AD358" s="150"/>
      <c r="AE358" s="150"/>
      <c r="AF358" s="150"/>
      <c r="AG358" s="150" t="s">
        <v>143</v>
      </c>
      <c r="AH358" s="150">
        <v>0</v>
      </c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  <c r="BG358" s="150"/>
      <c r="BH358" s="150"/>
    </row>
    <row r="359" spans="1:60" outlineLevel="1" x14ac:dyDescent="0.25">
      <c r="A359" s="171">
        <v>121</v>
      </c>
      <c r="B359" s="172" t="s">
        <v>586</v>
      </c>
      <c r="C359" s="187" t="s">
        <v>587</v>
      </c>
      <c r="D359" s="173" t="s">
        <v>138</v>
      </c>
      <c r="E359" s="174">
        <v>256.5</v>
      </c>
      <c r="F359" s="175"/>
      <c r="G359" s="176">
        <f>ROUND(E359*F359,2)</f>
        <v>0</v>
      </c>
      <c r="H359" s="161"/>
      <c r="I359" s="160">
        <f>ROUND(E359*H359,2)</f>
        <v>0</v>
      </c>
      <c r="J359" s="161"/>
      <c r="K359" s="160">
        <f>ROUND(E359*J359,2)</f>
        <v>0</v>
      </c>
      <c r="L359" s="160">
        <v>21</v>
      </c>
      <c r="M359" s="160">
        <f>G359*(1+L359/100)</f>
        <v>0</v>
      </c>
      <c r="N359" s="160">
        <v>0</v>
      </c>
      <c r="O359" s="160">
        <f>ROUND(E359*N359,2)</f>
        <v>0</v>
      </c>
      <c r="P359" s="160">
        <v>1.4E-2</v>
      </c>
      <c r="Q359" s="160">
        <f>ROUND(E359*P359,2)</f>
        <v>3.59</v>
      </c>
      <c r="R359" s="160"/>
      <c r="S359" s="160" t="s">
        <v>139</v>
      </c>
      <c r="T359" s="160" t="s">
        <v>139</v>
      </c>
      <c r="U359" s="160">
        <v>0.18</v>
      </c>
      <c r="V359" s="160">
        <f>ROUND(E359*U359,2)</f>
        <v>46.17</v>
      </c>
      <c r="W359" s="160"/>
      <c r="X359" s="160" t="s">
        <v>140</v>
      </c>
      <c r="Y359" s="150"/>
      <c r="Z359" s="150"/>
      <c r="AA359" s="150"/>
      <c r="AB359" s="150"/>
      <c r="AC359" s="150"/>
      <c r="AD359" s="150"/>
      <c r="AE359" s="150"/>
      <c r="AF359" s="150"/>
      <c r="AG359" s="150" t="s">
        <v>357</v>
      </c>
      <c r="AH359" s="150"/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  <c r="BG359" s="150"/>
      <c r="BH359" s="150"/>
    </row>
    <row r="360" spans="1:60" outlineLevel="1" x14ac:dyDescent="0.25">
      <c r="A360" s="157"/>
      <c r="B360" s="158"/>
      <c r="C360" s="188" t="s">
        <v>588</v>
      </c>
      <c r="D360" s="162"/>
      <c r="E360" s="163"/>
      <c r="F360" s="160"/>
      <c r="G360" s="160"/>
      <c r="H360" s="160"/>
      <c r="I360" s="160"/>
      <c r="J360" s="160"/>
      <c r="K360" s="160"/>
      <c r="L360" s="160"/>
      <c r="M360" s="160"/>
      <c r="N360" s="160"/>
      <c r="O360" s="160"/>
      <c r="P360" s="160"/>
      <c r="Q360" s="160"/>
      <c r="R360" s="160"/>
      <c r="S360" s="160"/>
      <c r="T360" s="160"/>
      <c r="U360" s="160"/>
      <c r="V360" s="160"/>
      <c r="W360" s="160"/>
      <c r="X360" s="160"/>
      <c r="Y360" s="150"/>
      <c r="Z360" s="150"/>
      <c r="AA360" s="150"/>
      <c r="AB360" s="150"/>
      <c r="AC360" s="150"/>
      <c r="AD360" s="150"/>
      <c r="AE360" s="150"/>
      <c r="AF360" s="150"/>
      <c r="AG360" s="150" t="s">
        <v>143</v>
      </c>
      <c r="AH360" s="150">
        <v>0</v>
      </c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  <c r="BH360" s="150"/>
    </row>
    <row r="361" spans="1:60" outlineLevel="1" x14ac:dyDescent="0.25">
      <c r="A361" s="157"/>
      <c r="B361" s="158"/>
      <c r="C361" s="188" t="s">
        <v>589</v>
      </c>
      <c r="D361" s="162"/>
      <c r="E361" s="163"/>
      <c r="F361" s="160"/>
      <c r="G361" s="160"/>
      <c r="H361" s="160"/>
      <c r="I361" s="160"/>
      <c r="J361" s="160"/>
      <c r="K361" s="160"/>
      <c r="L361" s="160"/>
      <c r="M361" s="160"/>
      <c r="N361" s="160"/>
      <c r="O361" s="160"/>
      <c r="P361" s="160"/>
      <c r="Q361" s="160"/>
      <c r="R361" s="160"/>
      <c r="S361" s="160"/>
      <c r="T361" s="160"/>
      <c r="U361" s="160"/>
      <c r="V361" s="160"/>
      <c r="W361" s="160"/>
      <c r="X361" s="160"/>
      <c r="Y361" s="150"/>
      <c r="Z361" s="150"/>
      <c r="AA361" s="150"/>
      <c r="AB361" s="150"/>
      <c r="AC361" s="150"/>
      <c r="AD361" s="150"/>
      <c r="AE361" s="150"/>
      <c r="AF361" s="150"/>
      <c r="AG361" s="150" t="s">
        <v>143</v>
      </c>
      <c r="AH361" s="150">
        <v>0</v>
      </c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  <c r="BG361" s="150"/>
      <c r="BH361" s="150"/>
    </row>
    <row r="362" spans="1:60" outlineLevel="1" x14ac:dyDescent="0.25">
      <c r="A362" s="157"/>
      <c r="B362" s="158"/>
      <c r="C362" s="188" t="s">
        <v>590</v>
      </c>
      <c r="D362" s="162"/>
      <c r="E362" s="163"/>
      <c r="F362" s="160"/>
      <c r="G362" s="160"/>
      <c r="H362" s="160"/>
      <c r="I362" s="160"/>
      <c r="J362" s="160"/>
      <c r="K362" s="160"/>
      <c r="L362" s="160"/>
      <c r="M362" s="160"/>
      <c r="N362" s="160"/>
      <c r="O362" s="160"/>
      <c r="P362" s="160"/>
      <c r="Q362" s="160"/>
      <c r="R362" s="160"/>
      <c r="S362" s="160"/>
      <c r="T362" s="160"/>
      <c r="U362" s="160"/>
      <c r="V362" s="160"/>
      <c r="W362" s="160"/>
      <c r="X362" s="160"/>
      <c r="Y362" s="150"/>
      <c r="Z362" s="150"/>
      <c r="AA362" s="150"/>
      <c r="AB362" s="150"/>
      <c r="AC362" s="150"/>
      <c r="AD362" s="150"/>
      <c r="AE362" s="150"/>
      <c r="AF362" s="150"/>
      <c r="AG362" s="150" t="s">
        <v>143</v>
      </c>
      <c r="AH362" s="150">
        <v>0</v>
      </c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  <c r="BG362" s="150"/>
      <c r="BH362" s="150"/>
    </row>
    <row r="363" spans="1:60" outlineLevel="1" x14ac:dyDescent="0.25">
      <c r="A363" s="157"/>
      <c r="B363" s="158"/>
      <c r="C363" s="188" t="s">
        <v>591</v>
      </c>
      <c r="D363" s="162"/>
      <c r="E363" s="163"/>
      <c r="F363" s="160"/>
      <c r="G363" s="160"/>
      <c r="H363" s="160"/>
      <c r="I363" s="160"/>
      <c r="J363" s="160"/>
      <c r="K363" s="160"/>
      <c r="L363" s="160"/>
      <c r="M363" s="160"/>
      <c r="N363" s="160"/>
      <c r="O363" s="160"/>
      <c r="P363" s="160"/>
      <c r="Q363" s="160"/>
      <c r="R363" s="160"/>
      <c r="S363" s="160"/>
      <c r="T363" s="160"/>
      <c r="U363" s="160"/>
      <c r="V363" s="160"/>
      <c r="W363" s="160"/>
      <c r="X363" s="160"/>
      <c r="Y363" s="150"/>
      <c r="Z363" s="150"/>
      <c r="AA363" s="150"/>
      <c r="AB363" s="150"/>
      <c r="AC363" s="150"/>
      <c r="AD363" s="150"/>
      <c r="AE363" s="150"/>
      <c r="AF363" s="150"/>
      <c r="AG363" s="150" t="s">
        <v>143</v>
      </c>
      <c r="AH363" s="150">
        <v>0</v>
      </c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  <c r="BG363" s="150"/>
      <c r="BH363" s="150"/>
    </row>
    <row r="364" spans="1:60" outlineLevel="1" x14ac:dyDescent="0.25">
      <c r="A364" s="157"/>
      <c r="B364" s="158"/>
      <c r="C364" s="188" t="s">
        <v>592</v>
      </c>
      <c r="D364" s="162"/>
      <c r="E364" s="163">
        <v>36.6</v>
      </c>
      <c r="F364" s="160"/>
      <c r="G364" s="160"/>
      <c r="H364" s="160"/>
      <c r="I364" s="160"/>
      <c r="J364" s="160"/>
      <c r="K364" s="160"/>
      <c r="L364" s="160"/>
      <c r="M364" s="160"/>
      <c r="N364" s="160"/>
      <c r="O364" s="160"/>
      <c r="P364" s="160"/>
      <c r="Q364" s="160"/>
      <c r="R364" s="160"/>
      <c r="S364" s="160"/>
      <c r="T364" s="160"/>
      <c r="U364" s="160"/>
      <c r="V364" s="160"/>
      <c r="W364" s="160"/>
      <c r="X364" s="160"/>
      <c r="Y364" s="150"/>
      <c r="Z364" s="150"/>
      <c r="AA364" s="150"/>
      <c r="AB364" s="150"/>
      <c r="AC364" s="150"/>
      <c r="AD364" s="150"/>
      <c r="AE364" s="150"/>
      <c r="AF364" s="150"/>
      <c r="AG364" s="150" t="s">
        <v>143</v>
      </c>
      <c r="AH364" s="150">
        <v>0</v>
      </c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  <c r="BH364" s="150"/>
    </row>
    <row r="365" spans="1:60" outlineLevel="1" x14ac:dyDescent="0.25">
      <c r="A365" s="157"/>
      <c r="B365" s="158"/>
      <c r="C365" s="188" t="s">
        <v>593</v>
      </c>
      <c r="D365" s="162"/>
      <c r="E365" s="163">
        <v>47</v>
      </c>
      <c r="F365" s="160"/>
      <c r="G365" s="160"/>
      <c r="H365" s="160"/>
      <c r="I365" s="160"/>
      <c r="J365" s="160"/>
      <c r="K365" s="160"/>
      <c r="L365" s="160"/>
      <c r="M365" s="160"/>
      <c r="N365" s="160"/>
      <c r="O365" s="160"/>
      <c r="P365" s="160"/>
      <c r="Q365" s="160"/>
      <c r="R365" s="160"/>
      <c r="S365" s="160"/>
      <c r="T365" s="160"/>
      <c r="U365" s="160"/>
      <c r="V365" s="160"/>
      <c r="W365" s="160"/>
      <c r="X365" s="160"/>
      <c r="Y365" s="150"/>
      <c r="Z365" s="150"/>
      <c r="AA365" s="150"/>
      <c r="AB365" s="150"/>
      <c r="AC365" s="150"/>
      <c r="AD365" s="150"/>
      <c r="AE365" s="150"/>
      <c r="AF365" s="150"/>
      <c r="AG365" s="150" t="s">
        <v>143</v>
      </c>
      <c r="AH365" s="150">
        <v>0</v>
      </c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  <c r="BH365" s="150"/>
    </row>
    <row r="366" spans="1:60" outlineLevel="1" x14ac:dyDescent="0.25">
      <c r="A366" s="157"/>
      <c r="B366" s="158"/>
      <c r="C366" s="188" t="s">
        <v>594</v>
      </c>
      <c r="D366" s="162"/>
      <c r="E366" s="163">
        <v>33</v>
      </c>
      <c r="F366" s="160"/>
      <c r="G366" s="160"/>
      <c r="H366" s="160"/>
      <c r="I366" s="160"/>
      <c r="J366" s="160"/>
      <c r="K366" s="160"/>
      <c r="L366" s="160"/>
      <c r="M366" s="160"/>
      <c r="N366" s="160"/>
      <c r="O366" s="160"/>
      <c r="P366" s="160"/>
      <c r="Q366" s="160"/>
      <c r="R366" s="160"/>
      <c r="S366" s="160"/>
      <c r="T366" s="160"/>
      <c r="U366" s="160"/>
      <c r="V366" s="160"/>
      <c r="W366" s="160"/>
      <c r="X366" s="160"/>
      <c r="Y366" s="150"/>
      <c r="Z366" s="150"/>
      <c r="AA366" s="150"/>
      <c r="AB366" s="150"/>
      <c r="AC366" s="150"/>
      <c r="AD366" s="150"/>
      <c r="AE366" s="150"/>
      <c r="AF366" s="150"/>
      <c r="AG366" s="150" t="s">
        <v>143</v>
      </c>
      <c r="AH366" s="150">
        <v>0</v>
      </c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  <c r="BH366" s="150"/>
    </row>
    <row r="367" spans="1:60" outlineLevel="1" x14ac:dyDescent="0.25">
      <c r="A367" s="157"/>
      <c r="B367" s="158"/>
      <c r="C367" s="188" t="s">
        <v>595</v>
      </c>
      <c r="D367" s="162"/>
      <c r="E367" s="163">
        <v>55.1</v>
      </c>
      <c r="F367" s="160"/>
      <c r="G367" s="160"/>
      <c r="H367" s="160"/>
      <c r="I367" s="160"/>
      <c r="J367" s="160"/>
      <c r="K367" s="160"/>
      <c r="L367" s="160"/>
      <c r="M367" s="160"/>
      <c r="N367" s="160"/>
      <c r="O367" s="160"/>
      <c r="P367" s="160"/>
      <c r="Q367" s="160"/>
      <c r="R367" s="160"/>
      <c r="S367" s="160"/>
      <c r="T367" s="160"/>
      <c r="U367" s="160"/>
      <c r="V367" s="160"/>
      <c r="W367" s="160"/>
      <c r="X367" s="160"/>
      <c r="Y367" s="150"/>
      <c r="Z367" s="150"/>
      <c r="AA367" s="150"/>
      <c r="AB367" s="150"/>
      <c r="AC367" s="150"/>
      <c r="AD367" s="150"/>
      <c r="AE367" s="150"/>
      <c r="AF367" s="150"/>
      <c r="AG367" s="150" t="s">
        <v>143</v>
      </c>
      <c r="AH367" s="150">
        <v>0</v>
      </c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  <c r="BH367" s="150"/>
    </row>
    <row r="368" spans="1:60" outlineLevel="1" x14ac:dyDescent="0.25">
      <c r="A368" s="157"/>
      <c r="B368" s="158"/>
      <c r="C368" s="188" t="s">
        <v>596</v>
      </c>
      <c r="D368" s="162"/>
      <c r="E368" s="163">
        <v>84.8</v>
      </c>
      <c r="F368" s="160"/>
      <c r="G368" s="160"/>
      <c r="H368" s="160"/>
      <c r="I368" s="160"/>
      <c r="J368" s="160"/>
      <c r="K368" s="160"/>
      <c r="L368" s="160"/>
      <c r="M368" s="160"/>
      <c r="N368" s="160"/>
      <c r="O368" s="160"/>
      <c r="P368" s="160"/>
      <c r="Q368" s="160"/>
      <c r="R368" s="160"/>
      <c r="S368" s="160"/>
      <c r="T368" s="160"/>
      <c r="U368" s="160"/>
      <c r="V368" s="160"/>
      <c r="W368" s="160"/>
      <c r="X368" s="160"/>
      <c r="Y368" s="150"/>
      <c r="Z368" s="150"/>
      <c r="AA368" s="150"/>
      <c r="AB368" s="150"/>
      <c r="AC368" s="150"/>
      <c r="AD368" s="150"/>
      <c r="AE368" s="150"/>
      <c r="AF368" s="150"/>
      <c r="AG368" s="150" t="s">
        <v>143</v>
      </c>
      <c r="AH368" s="150">
        <v>0</v>
      </c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  <c r="BH368" s="150"/>
    </row>
    <row r="369" spans="1:60" outlineLevel="1" x14ac:dyDescent="0.25">
      <c r="A369" s="171">
        <v>122</v>
      </c>
      <c r="B369" s="172" t="s">
        <v>597</v>
      </c>
      <c r="C369" s="187" t="s">
        <v>598</v>
      </c>
      <c r="D369" s="173" t="s">
        <v>138</v>
      </c>
      <c r="E369" s="174">
        <v>313.60000000000002</v>
      </c>
      <c r="F369" s="175"/>
      <c r="G369" s="176">
        <f>ROUND(E369*F369,2)</f>
        <v>0</v>
      </c>
      <c r="H369" s="161"/>
      <c r="I369" s="160">
        <f>ROUND(E369*H369,2)</f>
        <v>0</v>
      </c>
      <c r="J369" s="161"/>
      <c r="K369" s="160">
        <f>ROUND(E369*J369,2)</f>
        <v>0</v>
      </c>
      <c r="L369" s="160">
        <v>21</v>
      </c>
      <c r="M369" s="160">
        <f>G369*(1+L369/100)</f>
        <v>0</v>
      </c>
      <c r="N369" s="160">
        <v>0</v>
      </c>
      <c r="O369" s="160">
        <f>ROUND(E369*N369,2)</f>
        <v>0</v>
      </c>
      <c r="P369" s="160">
        <v>1.4E-2</v>
      </c>
      <c r="Q369" s="160">
        <f>ROUND(E369*P369,2)</f>
        <v>4.3899999999999997</v>
      </c>
      <c r="R369" s="160"/>
      <c r="S369" s="160" t="s">
        <v>139</v>
      </c>
      <c r="T369" s="160" t="s">
        <v>139</v>
      </c>
      <c r="U369" s="160">
        <v>0.128</v>
      </c>
      <c r="V369" s="160">
        <f>ROUND(E369*U369,2)</f>
        <v>40.14</v>
      </c>
      <c r="W369" s="160"/>
      <c r="X369" s="160" t="s">
        <v>140</v>
      </c>
      <c r="Y369" s="150"/>
      <c r="Z369" s="150"/>
      <c r="AA369" s="150"/>
      <c r="AB369" s="150"/>
      <c r="AC369" s="150"/>
      <c r="AD369" s="150"/>
      <c r="AE369" s="150"/>
      <c r="AF369" s="150"/>
      <c r="AG369" s="150" t="s">
        <v>565</v>
      </c>
      <c r="AH369" s="150"/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  <c r="BG369" s="150"/>
      <c r="BH369" s="150"/>
    </row>
    <row r="370" spans="1:60" ht="30.6" outlineLevel="1" x14ac:dyDescent="0.25">
      <c r="A370" s="157"/>
      <c r="B370" s="158"/>
      <c r="C370" s="188" t="s">
        <v>599</v>
      </c>
      <c r="D370" s="162"/>
      <c r="E370" s="163">
        <v>288.8</v>
      </c>
      <c r="F370" s="160"/>
      <c r="G370" s="160"/>
      <c r="H370" s="160"/>
      <c r="I370" s="160"/>
      <c r="J370" s="160"/>
      <c r="K370" s="160"/>
      <c r="L370" s="160"/>
      <c r="M370" s="160"/>
      <c r="N370" s="160"/>
      <c r="O370" s="160"/>
      <c r="P370" s="160"/>
      <c r="Q370" s="160"/>
      <c r="R370" s="160"/>
      <c r="S370" s="160"/>
      <c r="T370" s="160"/>
      <c r="U370" s="160"/>
      <c r="V370" s="160"/>
      <c r="W370" s="160"/>
      <c r="X370" s="160"/>
      <c r="Y370" s="150"/>
      <c r="Z370" s="150"/>
      <c r="AA370" s="150"/>
      <c r="AB370" s="150"/>
      <c r="AC370" s="150"/>
      <c r="AD370" s="150"/>
      <c r="AE370" s="150"/>
      <c r="AF370" s="150"/>
      <c r="AG370" s="150" t="s">
        <v>143</v>
      </c>
      <c r="AH370" s="150">
        <v>0</v>
      </c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  <c r="BH370" s="150"/>
    </row>
    <row r="371" spans="1:60" outlineLevel="1" x14ac:dyDescent="0.25">
      <c r="A371" s="157"/>
      <c r="B371" s="158"/>
      <c r="C371" s="188" t="s">
        <v>600</v>
      </c>
      <c r="D371" s="162"/>
      <c r="E371" s="163">
        <v>24.8</v>
      </c>
      <c r="F371" s="160"/>
      <c r="G371" s="160"/>
      <c r="H371" s="160"/>
      <c r="I371" s="160"/>
      <c r="J371" s="160"/>
      <c r="K371" s="160"/>
      <c r="L371" s="160"/>
      <c r="M371" s="160"/>
      <c r="N371" s="160"/>
      <c r="O371" s="160"/>
      <c r="P371" s="160"/>
      <c r="Q371" s="160"/>
      <c r="R371" s="160"/>
      <c r="S371" s="160"/>
      <c r="T371" s="160"/>
      <c r="U371" s="160"/>
      <c r="V371" s="160"/>
      <c r="W371" s="160"/>
      <c r="X371" s="160"/>
      <c r="Y371" s="150"/>
      <c r="Z371" s="150"/>
      <c r="AA371" s="150"/>
      <c r="AB371" s="150"/>
      <c r="AC371" s="150"/>
      <c r="AD371" s="150"/>
      <c r="AE371" s="150"/>
      <c r="AF371" s="150"/>
      <c r="AG371" s="150" t="s">
        <v>143</v>
      </c>
      <c r="AH371" s="150">
        <v>0</v>
      </c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  <c r="AZ371" s="150"/>
      <c r="BA371" s="150"/>
      <c r="BB371" s="150"/>
      <c r="BC371" s="150"/>
      <c r="BD371" s="150"/>
      <c r="BE371" s="150"/>
      <c r="BF371" s="150"/>
      <c r="BG371" s="150"/>
      <c r="BH371" s="150"/>
    </row>
    <row r="372" spans="1:60" outlineLevel="1" x14ac:dyDescent="0.25">
      <c r="A372" s="178">
        <v>123</v>
      </c>
      <c r="B372" s="179" t="s">
        <v>601</v>
      </c>
      <c r="C372" s="189" t="s">
        <v>602</v>
      </c>
      <c r="D372" s="180" t="s">
        <v>222</v>
      </c>
      <c r="E372" s="181">
        <v>480</v>
      </c>
      <c r="F372" s="182"/>
      <c r="G372" s="183">
        <f>ROUND(E372*F372,2)</f>
        <v>0</v>
      </c>
      <c r="H372" s="161"/>
      <c r="I372" s="160">
        <f>ROUND(E372*H372,2)</f>
        <v>0</v>
      </c>
      <c r="J372" s="161"/>
      <c r="K372" s="160">
        <f>ROUND(E372*J372,2)</f>
        <v>0</v>
      </c>
      <c r="L372" s="160">
        <v>21</v>
      </c>
      <c r="M372" s="160">
        <f>G372*(1+L372/100)</f>
        <v>0</v>
      </c>
      <c r="N372" s="160">
        <v>0</v>
      </c>
      <c r="O372" s="160">
        <f>ROUND(E372*N372,2)</f>
        <v>0</v>
      </c>
      <c r="P372" s="160">
        <v>1.4999999999999999E-2</v>
      </c>
      <c r="Q372" s="160">
        <f>ROUND(E372*P372,2)</f>
        <v>7.2</v>
      </c>
      <c r="R372" s="160"/>
      <c r="S372" s="160" t="s">
        <v>139</v>
      </c>
      <c r="T372" s="160" t="s">
        <v>139</v>
      </c>
      <c r="U372" s="160">
        <v>0.09</v>
      </c>
      <c r="V372" s="160">
        <f>ROUND(E372*U372,2)</f>
        <v>43.2</v>
      </c>
      <c r="W372" s="160"/>
      <c r="X372" s="160" t="s">
        <v>140</v>
      </c>
      <c r="Y372" s="150"/>
      <c r="Z372" s="150"/>
      <c r="AA372" s="150"/>
      <c r="AB372" s="150"/>
      <c r="AC372" s="150"/>
      <c r="AD372" s="150"/>
      <c r="AE372" s="150"/>
      <c r="AF372" s="150"/>
      <c r="AG372" s="150" t="s">
        <v>565</v>
      </c>
      <c r="AH372" s="150"/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  <c r="BG372" s="150"/>
      <c r="BH372" s="150"/>
    </row>
    <row r="373" spans="1:60" outlineLevel="1" x14ac:dyDescent="0.25">
      <c r="A373" s="171">
        <v>124</v>
      </c>
      <c r="B373" s="172" t="s">
        <v>603</v>
      </c>
      <c r="C373" s="187" t="s">
        <v>604</v>
      </c>
      <c r="D373" s="173" t="s">
        <v>138</v>
      </c>
      <c r="E373" s="174">
        <v>50.22</v>
      </c>
      <c r="F373" s="175"/>
      <c r="G373" s="176">
        <f>ROUND(E373*F373,2)</f>
        <v>0</v>
      </c>
      <c r="H373" s="161"/>
      <c r="I373" s="160">
        <f>ROUND(E373*H373,2)</f>
        <v>0</v>
      </c>
      <c r="J373" s="161"/>
      <c r="K373" s="160">
        <f>ROUND(E373*J373,2)</f>
        <v>0</v>
      </c>
      <c r="L373" s="160">
        <v>21</v>
      </c>
      <c r="M373" s="160">
        <f>G373*(1+L373/100)</f>
        <v>0</v>
      </c>
      <c r="N373" s="160">
        <v>0</v>
      </c>
      <c r="O373" s="160">
        <f>ROUND(E373*N373,2)</f>
        <v>0</v>
      </c>
      <c r="P373" s="160">
        <v>1.507E-2</v>
      </c>
      <c r="Q373" s="160">
        <f>ROUND(E373*P373,2)</f>
        <v>0.76</v>
      </c>
      <c r="R373" s="160"/>
      <c r="S373" s="160" t="s">
        <v>139</v>
      </c>
      <c r="T373" s="160" t="s">
        <v>139</v>
      </c>
      <c r="U373" s="160">
        <v>0.11</v>
      </c>
      <c r="V373" s="160">
        <f>ROUND(E373*U373,2)</f>
        <v>5.52</v>
      </c>
      <c r="W373" s="160"/>
      <c r="X373" s="160" t="s">
        <v>140</v>
      </c>
      <c r="Y373" s="150"/>
      <c r="Z373" s="150"/>
      <c r="AA373" s="150"/>
      <c r="AB373" s="150"/>
      <c r="AC373" s="150"/>
      <c r="AD373" s="150"/>
      <c r="AE373" s="150"/>
      <c r="AF373" s="150"/>
      <c r="AG373" s="150" t="s">
        <v>242</v>
      </c>
      <c r="AH373" s="150"/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  <c r="BH373" s="150"/>
    </row>
    <row r="374" spans="1:60" outlineLevel="1" x14ac:dyDescent="0.25">
      <c r="A374" s="157"/>
      <c r="B374" s="158"/>
      <c r="C374" s="188" t="s">
        <v>605</v>
      </c>
      <c r="D374" s="162"/>
      <c r="E374" s="163"/>
      <c r="F374" s="160"/>
      <c r="G374" s="160"/>
      <c r="H374" s="160"/>
      <c r="I374" s="160"/>
      <c r="J374" s="160"/>
      <c r="K374" s="160"/>
      <c r="L374" s="160"/>
      <c r="M374" s="160"/>
      <c r="N374" s="160"/>
      <c r="O374" s="160"/>
      <c r="P374" s="160"/>
      <c r="Q374" s="160"/>
      <c r="R374" s="160"/>
      <c r="S374" s="160"/>
      <c r="T374" s="160"/>
      <c r="U374" s="160"/>
      <c r="V374" s="160"/>
      <c r="W374" s="160"/>
      <c r="X374" s="160"/>
      <c r="Y374" s="150"/>
      <c r="Z374" s="150"/>
      <c r="AA374" s="150"/>
      <c r="AB374" s="150"/>
      <c r="AC374" s="150"/>
      <c r="AD374" s="150"/>
      <c r="AE374" s="150"/>
      <c r="AF374" s="150"/>
      <c r="AG374" s="150" t="s">
        <v>143</v>
      </c>
      <c r="AH374" s="150">
        <v>0</v>
      </c>
      <c r="AI374" s="150"/>
      <c r="AJ374" s="150"/>
      <c r="AK374" s="150"/>
      <c r="AL374" s="150"/>
      <c r="AM374" s="150"/>
      <c r="AN374" s="150"/>
      <c r="AO374" s="150"/>
      <c r="AP374" s="150"/>
      <c r="AQ374" s="150"/>
      <c r="AR374" s="150"/>
      <c r="AS374" s="150"/>
      <c r="AT374" s="150"/>
      <c r="AU374" s="150"/>
      <c r="AV374" s="150"/>
      <c r="AW374" s="150"/>
      <c r="AX374" s="150"/>
      <c r="AY374" s="150"/>
      <c r="AZ374" s="150"/>
      <c r="BA374" s="150"/>
      <c r="BB374" s="150"/>
      <c r="BC374" s="150"/>
      <c r="BD374" s="150"/>
      <c r="BE374" s="150"/>
      <c r="BF374" s="150"/>
      <c r="BG374" s="150"/>
      <c r="BH374" s="150"/>
    </row>
    <row r="375" spans="1:60" outlineLevel="1" x14ac:dyDescent="0.25">
      <c r="A375" s="157"/>
      <c r="B375" s="158"/>
      <c r="C375" s="188" t="s">
        <v>606</v>
      </c>
      <c r="D375" s="162"/>
      <c r="E375" s="163">
        <v>10.96</v>
      </c>
      <c r="F375" s="160"/>
      <c r="G375" s="160"/>
      <c r="H375" s="160"/>
      <c r="I375" s="160"/>
      <c r="J375" s="160"/>
      <c r="K375" s="160"/>
      <c r="L375" s="160"/>
      <c r="M375" s="160"/>
      <c r="N375" s="160"/>
      <c r="O375" s="160"/>
      <c r="P375" s="160"/>
      <c r="Q375" s="160"/>
      <c r="R375" s="160"/>
      <c r="S375" s="160"/>
      <c r="T375" s="160"/>
      <c r="U375" s="160"/>
      <c r="V375" s="160"/>
      <c r="W375" s="160"/>
      <c r="X375" s="160"/>
      <c r="Y375" s="150"/>
      <c r="Z375" s="150"/>
      <c r="AA375" s="150"/>
      <c r="AB375" s="150"/>
      <c r="AC375" s="150"/>
      <c r="AD375" s="150"/>
      <c r="AE375" s="150"/>
      <c r="AF375" s="150"/>
      <c r="AG375" s="150" t="s">
        <v>143</v>
      </c>
      <c r="AH375" s="150">
        <v>0</v>
      </c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  <c r="BG375" s="150"/>
      <c r="BH375" s="150"/>
    </row>
    <row r="376" spans="1:60" outlineLevel="1" x14ac:dyDescent="0.25">
      <c r="A376" s="157"/>
      <c r="B376" s="158"/>
      <c r="C376" s="188" t="s">
        <v>607</v>
      </c>
      <c r="D376" s="162"/>
      <c r="E376" s="163">
        <v>5.43</v>
      </c>
      <c r="F376" s="160"/>
      <c r="G376" s="160"/>
      <c r="H376" s="160"/>
      <c r="I376" s="160"/>
      <c r="J376" s="160"/>
      <c r="K376" s="160"/>
      <c r="L376" s="160"/>
      <c r="M376" s="160"/>
      <c r="N376" s="160"/>
      <c r="O376" s="160"/>
      <c r="P376" s="160"/>
      <c r="Q376" s="160"/>
      <c r="R376" s="160"/>
      <c r="S376" s="160"/>
      <c r="T376" s="160"/>
      <c r="U376" s="160"/>
      <c r="V376" s="160"/>
      <c r="W376" s="160"/>
      <c r="X376" s="160"/>
      <c r="Y376" s="150"/>
      <c r="Z376" s="150"/>
      <c r="AA376" s="150"/>
      <c r="AB376" s="150"/>
      <c r="AC376" s="150"/>
      <c r="AD376" s="150"/>
      <c r="AE376" s="150"/>
      <c r="AF376" s="150"/>
      <c r="AG376" s="150" t="s">
        <v>143</v>
      </c>
      <c r="AH376" s="150">
        <v>0</v>
      </c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  <c r="AZ376" s="150"/>
      <c r="BA376" s="150"/>
      <c r="BB376" s="150"/>
      <c r="BC376" s="150"/>
      <c r="BD376" s="150"/>
      <c r="BE376" s="150"/>
      <c r="BF376" s="150"/>
      <c r="BG376" s="150"/>
      <c r="BH376" s="150"/>
    </row>
    <row r="377" spans="1:60" outlineLevel="1" x14ac:dyDescent="0.25">
      <c r="A377" s="157"/>
      <c r="B377" s="158"/>
      <c r="C377" s="188" t="s">
        <v>608</v>
      </c>
      <c r="D377" s="162"/>
      <c r="E377" s="163">
        <v>6.93</v>
      </c>
      <c r="F377" s="160"/>
      <c r="G377" s="160"/>
      <c r="H377" s="160"/>
      <c r="I377" s="160"/>
      <c r="J377" s="160"/>
      <c r="K377" s="160"/>
      <c r="L377" s="160"/>
      <c r="M377" s="160"/>
      <c r="N377" s="160"/>
      <c r="O377" s="160"/>
      <c r="P377" s="160"/>
      <c r="Q377" s="160"/>
      <c r="R377" s="160"/>
      <c r="S377" s="160"/>
      <c r="T377" s="160"/>
      <c r="U377" s="160"/>
      <c r="V377" s="160"/>
      <c r="W377" s="160"/>
      <c r="X377" s="160"/>
      <c r="Y377" s="150"/>
      <c r="Z377" s="150"/>
      <c r="AA377" s="150"/>
      <c r="AB377" s="150"/>
      <c r="AC377" s="150"/>
      <c r="AD377" s="150"/>
      <c r="AE377" s="150"/>
      <c r="AF377" s="150"/>
      <c r="AG377" s="150" t="s">
        <v>143</v>
      </c>
      <c r="AH377" s="150">
        <v>0</v>
      </c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</row>
    <row r="378" spans="1:60" outlineLevel="1" x14ac:dyDescent="0.25">
      <c r="A378" s="157"/>
      <c r="B378" s="158"/>
      <c r="C378" s="188" t="s">
        <v>609</v>
      </c>
      <c r="D378" s="162"/>
      <c r="E378" s="163"/>
      <c r="F378" s="160"/>
      <c r="G378" s="160"/>
      <c r="H378" s="160"/>
      <c r="I378" s="160"/>
      <c r="J378" s="160"/>
      <c r="K378" s="160"/>
      <c r="L378" s="160"/>
      <c r="M378" s="160"/>
      <c r="N378" s="160"/>
      <c r="O378" s="160"/>
      <c r="P378" s="160"/>
      <c r="Q378" s="160"/>
      <c r="R378" s="160"/>
      <c r="S378" s="160"/>
      <c r="T378" s="160"/>
      <c r="U378" s="160"/>
      <c r="V378" s="160"/>
      <c r="W378" s="160"/>
      <c r="X378" s="160"/>
      <c r="Y378" s="150"/>
      <c r="Z378" s="150"/>
      <c r="AA378" s="150"/>
      <c r="AB378" s="150"/>
      <c r="AC378" s="150"/>
      <c r="AD378" s="150"/>
      <c r="AE378" s="150"/>
      <c r="AF378" s="150"/>
      <c r="AG378" s="150" t="s">
        <v>143</v>
      </c>
      <c r="AH378" s="150">
        <v>0</v>
      </c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  <c r="BH378" s="150"/>
    </row>
    <row r="379" spans="1:60" outlineLevel="1" x14ac:dyDescent="0.25">
      <c r="A379" s="157"/>
      <c r="B379" s="158"/>
      <c r="C379" s="188" t="s">
        <v>610</v>
      </c>
      <c r="D379" s="162"/>
      <c r="E379" s="163">
        <v>9.3000000000000007</v>
      </c>
      <c r="F379" s="160"/>
      <c r="G379" s="160"/>
      <c r="H379" s="160"/>
      <c r="I379" s="160"/>
      <c r="J379" s="160"/>
      <c r="K379" s="160"/>
      <c r="L379" s="160"/>
      <c r="M379" s="160"/>
      <c r="N379" s="160"/>
      <c r="O379" s="160"/>
      <c r="P379" s="160"/>
      <c r="Q379" s="160"/>
      <c r="R379" s="160"/>
      <c r="S379" s="160"/>
      <c r="T379" s="160"/>
      <c r="U379" s="160"/>
      <c r="V379" s="160"/>
      <c r="W379" s="160"/>
      <c r="X379" s="160"/>
      <c r="Y379" s="150"/>
      <c r="Z379" s="150"/>
      <c r="AA379" s="150"/>
      <c r="AB379" s="150"/>
      <c r="AC379" s="150"/>
      <c r="AD379" s="150"/>
      <c r="AE379" s="150"/>
      <c r="AF379" s="150"/>
      <c r="AG379" s="150" t="s">
        <v>143</v>
      </c>
      <c r="AH379" s="150">
        <v>0</v>
      </c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  <c r="BH379" s="150"/>
    </row>
    <row r="380" spans="1:60" outlineLevel="1" x14ac:dyDescent="0.25">
      <c r="A380" s="157"/>
      <c r="B380" s="158"/>
      <c r="C380" s="188" t="s">
        <v>611</v>
      </c>
      <c r="D380" s="162"/>
      <c r="E380" s="163">
        <v>8.8000000000000007</v>
      </c>
      <c r="F380" s="160"/>
      <c r="G380" s="160"/>
      <c r="H380" s="160"/>
      <c r="I380" s="160"/>
      <c r="J380" s="160"/>
      <c r="K380" s="160"/>
      <c r="L380" s="160"/>
      <c r="M380" s="160"/>
      <c r="N380" s="160"/>
      <c r="O380" s="160"/>
      <c r="P380" s="160"/>
      <c r="Q380" s="160"/>
      <c r="R380" s="160"/>
      <c r="S380" s="160"/>
      <c r="T380" s="160"/>
      <c r="U380" s="160"/>
      <c r="V380" s="160"/>
      <c r="W380" s="160"/>
      <c r="X380" s="160"/>
      <c r="Y380" s="150"/>
      <c r="Z380" s="150"/>
      <c r="AA380" s="150"/>
      <c r="AB380" s="150"/>
      <c r="AC380" s="150"/>
      <c r="AD380" s="150"/>
      <c r="AE380" s="150"/>
      <c r="AF380" s="150"/>
      <c r="AG380" s="150" t="s">
        <v>143</v>
      </c>
      <c r="AH380" s="150">
        <v>0</v>
      </c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  <c r="BG380" s="150"/>
      <c r="BH380" s="150"/>
    </row>
    <row r="381" spans="1:60" outlineLevel="1" x14ac:dyDescent="0.25">
      <c r="A381" s="157"/>
      <c r="B381" s="158"/>
      <c r="C381" s="188" t="s">
        <v>612</v>
      </c>
      <c r="D381" s="162"/>
      <c r="E381" s="163">
        <v>8.8000000000000007</v>
      </c>
      <c r="F381" s="160"/>
      <c r="G381" s="160"/>
      <c r="H381" s="160"/>
      <c r="I381" s="160"/>
      <c r="J381" s="160"/>
      <c r="K381" s="160"/>
      <c r="L381" s="160"/>
      <c r="M381" s="160"/>
      <c r="N381" s="160"/>
      <c r="O381" s="160"/>
      <c r="P381" s="160"/>
      <c r="Q381" s="160"/>
      <c r="R381" s="160"/>
      <c r="S381" s="160"/>
      <c r="T381" s="160"/>
      <c r="U381" s="160"/>
      <c r="V381" s="160"/>
      <c r="W381" s="160"/>
      <c r="X381" s="160"/>
      <c r="Y381" s="150"/>
      <c r="Z381" s="150"/>
      <c r="AA381" s="150"/>
      <c r="AB381" s="150"/>
      <c r="AC381" s="150"/>
      <c r="AD381" s="150"/>
      <c r="AE381" s="150"/>
      <c r="AF381" s="150"/>
      <c r="AG381" s="150" t="s">
        <v>143</v>
      </c>
      <c r="AH381" s="150">
        <v>0</v>
      </c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  <c r="AZ381" s="150"/>
      <c r="BA381" s="150"/>
      <c r="BB381" s="150"/>
      <c r="BC381" s="150"/>
      <c r="BD381" s="150"/>
      <c r="BE381" s="150"/>
      <c r="BF381" s="150"/>
      <c r="BG381" s="150"/>
      <c r="BH381" s="150"/>
    </row>
    <row r="382" spans="1:60" outlineLevel="1" x14ac:dyDescent="0.25">
      <c r="A382" s="171">
        <v>125</v>
      </c>
      <c r="B382" s="172" t="s">
        <v>613</v>
      </c>
      <c r="C382" s="187" t="s">
        <v>614</v>
      </c>
      <c r="D382" s="173" t="s">
        <v>222</v>
      </c>
      <c r="E382" s="174">
        <v>252.84030000000001</v>
      </c>
      <c r="F382" s="175"/>
      <c r="G382" s="176">
        <f>ROUND(E382*F382,2)</f>
        <v>0</v>
      </c>
      <c r="H382" s="161"/>
      <c r="I382" s="160">
        <f>ROUND(E382*H382,2)</f>
        <v>0</v>
      </c>
      <c r="J382" s="161"/>
      <c r="K382" s="160">
        <f>ROUND(E382*J382,2)</f>
        <v>0</v>
      </c>
      <c r="L382" s="160">
        <v>21</v>
      </c>
      <c r="M382" s="160">
        <f>G382*(1+L382/100)</f>
        <v>0</v>
      </c>
      <c r="N382" s="160">
        <v>0</v>
      </c>
      <c r="O382" s="160">
        <f>ROUND(E382*N382,2)</f>
        <v>0</v>
      </c>
      <c r="P382" s="160">
        <v>1.6E-2</v>
      </c>
      <c r="Q382" s="160">
        <f>ROUND(E382*P382,2)</f>
        <v>4.05</v>
      </c>
      <c r="R382" s="160"/>
      <c r="S382" s="160" t="s">
        <v>139</v>
      </c>
      <c r="T382" s="160" t="s">
        <v>139</v>
      </c>
      <c r="U382" s="160">
        <v>0.06</v>
      </c>
      <c r="V382" s="160">
        <f>ROUND(E382*U382,2)</f>
        <v>15.17</v>
      </c>
      <c r="W382" s="160"/>
      <c r="X382" s="160" t="s">
        <v>140</v>
      </c>
      <c r="Y382" s="150"/>
      <c r="Z382" s="150"/>
      <c r="AA382" s="150"/>
      <c r="AB382" s="150"/>
      <c r="AC382" s="150"/>
      <c r="AD382" s="150"/>
      <c r="AE382" s="150"/>
      <c r="AF382" s="150"/>
      <c r="AG382" s="150" t="s">
        <v>242</v>
      </c>
      <c r="AH382" s="150"/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  <c r="BH382" s="150"/>
    </row>
    <row r="383" spans="1:60" outlineLevel="1" x14ac:dyDescent="0.25">
      <c r="A383" s="157"/>
      <c r="B383" s="158"/>
      <c r="C383" s="188" t="s">
        <v>615</v>
      </c>
      <c r="D383" s="162"/>
      <c r="E383" s="163"/>
      <c r="F383" s="160"/>
      <c r="G383" s="160"/>
      <c r="H383" s="160"/>
      <c r="I383" s="160"/>
      <c r="J383" s="160"/>
      <c r="K383" s="160"/>
      <c r="L383" s="160"/>
      <c r="M383" s="160"/>
      <c r="N383" s="160"/>
      <c r="O383" s="160"/>
      <c r="P383" s="160"/>
      <c r="Q383" s="160"/>
      <c r="R383" s="160"/>
      <c r="S383" s="160"/>
      <c r="T383" s="160"/>
      <c r="U383" s="160"/>
      <c r="V383" s="160"/>
      <c r="W383" s="160"/>
      <c r="X383" s="160"/>
      <c r="Y383" s="150"/>
      <c r="Z383" s="150"/>
      <c r="AA383" s="150"/>
      <c r="AB383" s="150"/>
      <c r="AC383" s="150"/>
      <c r="AD383" s="150"/>
      <c r="AE383" s="150"/>
      <c r="AF383" s="150"/>
      <c r="AG383" s="150" t="s">
        <v>143</v>
      </c>
      <c r="AH383" s="150">
        <v>0</v>
      </c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  <c r="BH383" s="150"/>
    </row>
    <row r="384" spans="1:60" outlineLevel="1" x14ac:dyDescent="0.25">
      <c r="A384" s="157"/>
      <c r="B384" s="158"/>
      <c r="C384" s="188" t="s">
        <v>616</v>
      </c>
      <c r="D384" s="162"/>
      <c r="E384" s="163">
        <v>256</v>
      </c>
      <c r="F384" s="160"/>
      <c r="G384" s="160"/>
      <c r="H384" s="160"/>
      <c r="I384" s="160"/>
      <c r="J384" s="160"/>
      <c r="K384" s="160"/>
      <c r="L384" s="160"/>
      <c r="M384" s="160"/>
      <c r="N384" s="160"/>
      <c r="O384" s="160"/>
      <c r="P384" s="160"/>
      <c r="Q384" s="160"/>
      <c r="R384" s="160"/>
      <c r="S384" s="160"/>
      <c r="T384" s="160"/>
      <c r="U384" s="160"/>
      <c r="V384" s="160"/>
      <c r="W384" s="160"/>
      <c r="X384" s="160"/>
      <c r="Y384" s="150"/>
      <c r="Z384" s="150"/>
      <c r="AA384" s="150"/>
      <c r="AB384" s="150"/>
      <c r="AC384" s="150"/>
      <c r="AD384" s="150"/>
      <c r="AE384" s="150"/>
      <c r="AF384" s="150"/>
      <c r="AG384" s="150" t="s">
        <v>143</v>
      </c>
      <c r="AH384" s="150">
        <v>0</v>
      </c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  <c r="BG384" s="150"/>
      <c r="BH384" s="150"/>
    </row>
    <row r="385" spans="1:60" outlineLevel="1" x14ac:dyDescent="0.25">
      <c r="A385" s="157"/>
      <c r="B385" s="158"/>
      <c r="C385" s="188" t="s">
        <v>617</v>
      </c>
      <c r="D385" s="162"/>
      <c r="E385" s="163">
        <v>-10.99</v>
      </c>
      <c r="F385" s="160"/>
      <c r="G385" s="160"/>
      <c r="H385" s="160"/>
      <c r="I385" s="160"/>
      <c r="J385" s="160"/>
      <c r="K385" s="160"/>
      <c r="L385" s="160"/>
      <c r="M385" s="160"/>
      <c r="N385" s="160"/>
      <c r="O385" s="160"/>
      <c r="P385" s="160"/>
      <c r="Q385" s="160"/>
      <c r="R385" s="160"/>
      <c r="S385" s="160"/>
      <c r="T385" s="160"/>
      <c r="U385" s="160"/>
      <c r="V385" s="160"/>
      <c r="W385" s="160"/>
      <c r="X385" s="160"/>
      <c r="Y385" s="150"/>
      <c r="Z385" s="150"/>
      <c r="AA385" s="150"/>
      <c r="AB385" s="150"/>
      <c r="AC385" s="150"/>
      <c r="AD385" s="150"/>
      <c r="AE385" s="150"/>
      <c r="AF385" s="150"/>
      <c r="AG385" s="150" t="s">
        <v>143</v>
      </c>
      <c r="AH385" s="150">
        <v>0</v>
      </c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</row>
    <row r="386" spans="1:60" ht="30.6" outlineLevel="1" x14ac:dyDescent="0.25">
      <c r="A386" s="157"/>
      <c r="B386" s="158"/>
      <c r="C386" s="188" t="s">
        <v>618</v>
      </c>
      <c r="D386" s="162"/>
      <c r="E386" s="163">
        <v>-19.862200000000001</v>
      </c>
      <c r="F386" s="160"/>
      <c r="G386" s="160"/>
      <c r="H386" s="160"/>
      <c r="I386" s="160"/>
      <c r="J386" s="160"/>
      <c r="K386" s="160"/>
      <c r="L386" s="160"/>
      <c r="M386" s="160"/>
      <c r="N386" s="160"/>
      <c r="O386" s="160"/>
      <c r="P386" s="160"/>
      <c r="Q386" s="160"/>
      <c r="R386" s="160"/>
      <c r="S386" s="160"/>
      <c r="T386" s="160"/>
      <c r="U386" s="160"/>
      <c r="V386" s="160"/>
      <c r="W386" s="160"/>
      <c r="X386" s="160"/>
      <c r="Y386" s="150"/>
      <c r="Z386" s="150"/>
      <c r="AA386" s="150"/>
      <c r="AB386" s="150"/>
      <c r="AC386" s="150"/>
      <c r="AD386" s="150"/>
      <c r="AE386" s="150"/>
      <c r="AF386" s="150"/>
      <c r="AG386" s="150" t="s">
        <v>143</v>
      </c>
      <c r="AH386" s="150">
        <v>0</v>
      </c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  <c r="BH386" s="150"/>
    </row>
    <row r="387" spans="1:60" ht="30.6" outlineLevel="1" x14ac:dyDescent="0.25">
      <c r="A387" s="157"/>
      <c r="B387" s="158"/>
      <c r="C387" s="188" t="s">
        <v>619</v>
      </c>
      <c r="D387" s="162"/>
      <c r="E387" s="163">
        <v>-20.984400000000001</v>
      </c>
      <c r="F387" s="160"/>
      <c r="G387" s="160"/>
      <c r="H387" s="160"/>
      <c r="I387" s="160"/>
      <c r="J387" s="160"/>
      <c r="K387" s="160"/>
      <c r="L387" s="160"/>
      <c r="M387" s="160"/>
      <c r="N387" s="160"/>
      <c r="O387" s="160"/>
      <c r="P387" s="160"/>
      <c r="Q387" s="160"/>
      <c r="R387" s="160"/>
      <c r="S387" s="160"/>
      <c r="T387" s="160"/>
      <c r="U387" s="160"/>
      <c r="V387" s="160"/>
      <c r="W387" s="160"/>
      <c r="X387" s="160"/>
      <c r="Y387" s="150"/>
      <c r="Z387" s="150"/>
      <c r="AA387" s="150"/>
      <c r="AB387" s="150"/>
      <c r="AC387" s="150"/>
      <c r="AD387" s="150"/>
      <c r="AE387" s="150"/>
      <c r="AF387" s="150"/>
      <c r="AG387" s="150" t="s">
        <v>143</v>
      </c>
      <c r="AH387" s="150">
        <v>0</v>
      </c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  <c r="BH387" s="150"/>
    </row>
    <row r="388" spans="1:60" ht="30.6" outlineLevel="1" x14ac:dyDescent="0.25">
      <c r="A388" s="157"/>
      <c r="B388" s="158"/>
      <c r="C388" s="188" t="s">
        <v>620</v>
      </c>
      <c r="D388" s="162"/>
      <c r="E388" s="163">
        <v>-23.3231</v>
      </c>
      <c r="F388" s="160"/>
      <c r="G388" s="160"/>
      <c r="H388" s="160"/>
      <c r="I388" s="160"/>
      <c r="J388" s="160"/>
      <c r="K388" s="160"/>
      <c r="L388" s="160"/>
      <c r="M388" s="160"/>
      <c r="N388" s="160"/>
      <c r="O388" s="160"/>
      <c r="P388" s="160"/>
      <c r="Q388" s="160"/>
      <c r="R388" s="160"/>
      <c r="S388" s="160"/>
      <c r="T388" s="160"/>
      <c r="U388" s="160"/>
      <c r="V388" s="160"/>
      <c r="W388" s="160"/>
      <c r="X388" s="160"/>
      <c r="Y388" s="150"/>
      <c r="Z388" s="150"/>
      <c r="AA388" s="150"/>
      <c r="AB388" s="150"/>
      <c r="AC388" s="150"/>
      <c r="AD388" s="150"/>
      <c r="AE388" s="150"/>
      <c r="AF388" s="150"/>
      <c r="AG388" s="150" t="s">
        <v>143</v>
      </c>
      <c r="AH388" s="150">
        <v>0</v>
      </c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  <c r="BG388" s="150"/>
      <c r="BH388" s="150"/>
    </row>
    <row r="389" spans="1:60" outlineLevel="1" x14ac:dyDescent="0.25">
      <c r="A389" s="157"/>
      <c r="B389" s="158"/>
      <c r="C389" s="188" t="s">
        <v>621</v>
      </c>
      <c r="D389" s="162"/>
      <c r="E389" s="163">
        <v>72</v>
      </c>
      <c r="F389" s="160"/>
      <c r="G389" s="160"/>
      <c r="H389" s="160"/>
      <c r="I389" s="160"/>
      <c r="J389" s="160"/>
      <c r="K389" s="160"/>
      <c r="L389" s="160"/>
      <c r="M389" s="160"/>
      <c r="N389" s="160"/>
      <c r="O389" s="160"/>
      <c r="P389" s="160"/>
      <c r="Q389" s="160"/>
      <c r="R389" s="160"/>
      <c r="S389" s="160"/>
      <c r="T389" s="160"/>
      <c r="U389" s="160"/>
      <c r="V389" s="160"/>
      <c r="W389" s="160"/>
      <c r="X389" s="160"/>
      <c r="Y389" s="150"/>
      <c r="Z389" s="150"/>
      <c r="AA389" s="150"/>
      <c r="AB389" s="150"/>
      <c r="AC389" s="150"/>
      <c r="AD389" s="150"/>
      <c r="AE389" s="150"/>
      <c r="AF389" s="150"/>
      <c r="AG389" s="150" t="s">
        <v>143</v>
      </c>
      <c r="AH389" s="150">
        <v>0</v>
      </c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  <c r="BH389" s="150"/>
    </row>
    <row r="390" spans="1:60" outlineLevel="1" x14ac:dyDescent="0.25">
      <c r="A390" s="171">
        <v>126</v>
      </c>
      <c r="B390" s="172" t="s">
        <v>622</v>
      </c>
      <c r="C390" s="187" t="s">
        <v>623</v>
      </c>
      <c r="D390" s="173" t="s">
        <v>222</v>
      </c>
      <c r="E390" s="174">
        <v>20.2514</v>
      </c>
      <c r="F390" s="175"/>
      <c r="G390" s="176">
        <f>ROUND(E390*F390,2)</f>
        <v>0</v>
      </c>
      <c r="H390" s="161"/>
      <c r="I390" s="160">
        <f>ROUND(E390*H390,2)</f>
        <v>0</v>
      </c>
      <c r="J390" s="161"/>
      <c r="K390" s="160">
        <f>ROUND(E390*J390,2)</f>
        <v>0</v>
      </c>
      <c r="L390" s="160">
        <v>21</v>
      </c>
      <c r="M390" s="160">
        <f>G390*(1+L390/100)</f>
        <v>0</v>
      </c>
      <c r="N390" s="160">
        <v>8.1999999999999998E-4</v>
      </c>
      <c r="O390" s="160">
        <f>ROUND(E390*N390,2)</f>
        <v>0.02</v>
      </c>
      <c r="P390" s="160">
        <v>2.3E-2</v>
      </c>
      <c r="Q390" s="160">
        <f>ROUND(E390*P390,2)</f>
        <v>0.47</v>
      </c>
      <c r="R390" s="160"/>
      <c r="S390" s="160" t="s">
        <v>139</v>
      </c>
      <c r="T390" s="160" t="s">
        <v>139</v>
      </c>
      <c r="U390" s="160">
        <v>0.215</v>
      </c>
      <c r="V390" s="160">
        <f>ROUND(E390*U390,2)</f>
        <v>4.3499999999999996</v>
      </c>
      <c r="W390" s="160"/>
      <c r="X390" s="160" t="s">
        <v>140</v>
      </c>
      <c r="Y390" s="150"/>
      <c r="Z390" s="150"/>
      <c r="AA390" s="150"/>
      <c r="AB390" s="150"/>
      <c r="AC390" s="150"/>
      <c r="AD390" s="150"/>
      <c r="AE390" s="150"/>
      <c r="AF390" s="150"/>
      <c r="AG390" s="150" t="s">
        <v>242</v>
      </c>
      <c r="AH390" s="150"/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  <c r="BH390" s="150"/>
    </row>
    <row r="391" spans="1:60" outlineLevel="1" x14ac:dyDescent="0.25">
      <c r="A391" s="157"/>
      <c r="B391" s="158"/>
      <c r="C391" s="188" t="s">
        <v>605</v>
      </c>
      <c r="D391" s="162"/>
      <c r="E391" s="163"/>
      <c r="F391" s="160"/>
      <c r="G391" s="160"/>
      <c r="H391" s="160"/>
      <c r="I391" s="160"/>
      <c r="J391" s="160"/>
      <c r="K391" s="160"/>
      <c r="L391" s="160"/>
      <c r="M391" s="160"/>
      <c r="N391" s="160"/>
      <c r="O391" s="160"/>
      <c r="P391" s="160"/>
      <c r="Q391" s="160"/>
      <c r="R391" s="160"/>
      <c r="S391" s="160"/>
      <c r="T391" s="160"/>
      <c r="U391" s="160"/>
      <c r="V391" s="160"/>
      <c r="W391" s="160"/>
      <c r="X391" s="160"/>
      <c r="Y391" s="150"/>
      <c r="Z391" s="150"/>
      <c r="AA391" s="150"/>
      <c r="AB391" s="150"/>
      <c r="AC391" s="150"/>
      <c r="AD391" s="150"/>
      <c r="AE391" s="150"/>
      <c r="AF391" s="150"/>
      <c r="AG391" s="150" t="s">
        <v>143</v>
      </c>
      <c r="AH391" s="150">
        <v>0</v>
      </c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  <c r="BH391" s="150"/>
    </row>
    <row r="392" spans="1:60" outlineLevel="1" x14ac:dyDescent="0.25">
      <c r="A392" s="157"/>
      <c r="B392" s="158"/>
      <c r="C392" s="188" t="s">
        <v>309</v>
      </c>
      <c r="D392" s="162"/>
      <c r="E392" s="163">
        <v>6.4226999999999999</v>
      </c>
      <c r="F392" s="160"/>
      <c r="G392" s="160"/>
      <c r="H392" s="160"/>
      <c r="I392" s="160"/>
      <c r="J392" s="160"/>
      <c r="K392" s="160"/>
      <c r="L392" s="160"/>
      <c r="M392" s="160"/>
      <c r="N392" s="160"/>
      <c r="O392" s="160"/>
      <c r="P392" s="160"/>
      <c r="Q392" s="160"/>
      <c r="R392" s="160"/>
      <c r="S392" s="160"/>
      <c r="T392" s="160"/>
      <c r="U392" s="160"/>
      <c r="V392" s="160"/>
      <c r="W392" s="160"/>
      <c r="X392" s="160"/>
      <c r="Y392" s="150"/>
      <c r="Z392" s="150"/>
      <c r="AA392" s="150"/>
      <c r="AB392" s="150"/>
      <c r="AC392" s="150"/>
      <c r="AD392" s="150"/>
      <c r="AE392" s="150"/>
      <c r="AF392" s="150"/>
      <c r="AG392" s="150" t="s">
        <v>143</v>
      </c>
      <c r="AH392" s="150">
        <v>0</v>
      </c>
      <c r="AI392" s="150"/>
      <c r="AJ392" s="150"/>
      <c r="AK392" s="150"/>
      <c r="AL392" s="150"/>
      <c r="AM392" s="150"/>
      <c r="AN392" s="150"/>
      <c r="AO392" s="150"/>
      <c r="AP392" s="150"/>
      <c r="AQ392" s="150"/>
      <c r="AR392" s="150"/>
      <c r="AS392" s="150"/>
      <c r="AT392" s="150"/>
      <c r="AU392" s="150"/>
      <c r="AV392" s="150"/>
      <c r="AW392" s="150"/>
      <c r="AX392" s="150"/>
      <c r="AY392" s="150"/>
      <c r="AZ392" s="150"/>
      <c r="BA392" s="150"/>
      <c r="BB392" s="150"/>
      <c r="BC392" s="150"/>
      <c r="BD392" s="150"/>
      <c r="BE392" s="150"/>
      <c r="BF392" s="150"/>
      <c r="BG392" s="150"/>
      <c r="BH392" s="150"/>
    </row>
    <row r="393" spans="1:60" outlineLevel="1" x14ac:dyDescent="0.25">
      <c r="A393" s="157"/>
      <c r="B393" s="158"/>
      <c r="C393" s="188" t="s">
        <v>310</v>
      </c>
      <c r="D393" s="162"/>
      <c r="E393" s="163">
        <v>7.83</v>
      </c>
      <c r="F393" s="160"/>
      <c r="G393" s="160"/>
      <c r="H393" s="160"/>
      <c r="I393" s="160"/>
      <c r="J393" s="160"/>
      <c r="K393" s="160"/>
      <c r="L393" s="160"/>
      <c r="M393" s="160"/>
      <c r="N393" s="160"/>
      <c r="O393" s="160"/>
      <c r="P393" s="160"/>
      <c r="Q393" s="160"/>
      <c r="R393" s="160"/>
      <c r="S393" s="160"/>
      <c r="T393" s="160"/>
      <c r="U393" s="160"/>
      <c r="V393" s="160"/>
      <c r="W393" s="160"/>
      <c r="X393" s="160"/>
      <c r="Y393" s="150"/>
      <c r="Z393" s="150"/>
      <c r="AA393" s="150"/>
      <c r="AB393" s="150"/>
      <c r="AC393" s="150"/>
      <c r="AD393" s="150"/>
      <c r="AE393" s="150"/>
      <c r="AF393" s="150"/>
      <c r="AG393" s="150" t="s">
        <v>143</v>
      </c>
      <c r="AH393" s="150">
        <v>0</v>
      </c>
      <c r="AI393" s="150"/>
      <c r="AJ393" s="150"/>
      <c r="AK393" s="150"/>
      <c r="AL393" s="150"/>
      <c r="AM393" s="150"/>
      <c r="AN393" s="150"/>
      <c r="AO393" s="150"/>
      <c r="AP393" s="150"/>
      <c r="AQ393" s="150"/>
      <c r="AR393" s="150"/>
      <c r="AS393" s="150"/>
      <c r="AT393" s="150"/>
      <c r="AU393" s="150"/>
      <c r="AV393" s="150"/>
      <c r="AW393" s="150"/>
      <c r="AX393" s="150"/>
      <c r="AY393" s="150"/>
      <c r="AZ393" s="150"/>
      <c r="BA393" s="150"/>
      <c r="BB393" s="150"/>
      <c r="BC393" s="150"/>
      <c r="BD393" s="150"/>
      <c r="BE393" s="150"/>
      <c r="BF393" s="150"/>
      <c r="BG393" s="150"/>
      <c r="BH393" s="150"/>
    </row>
    <row r="394" spans="1:60" outlineLevel="1" x14ac:dyDescent="0.25">
      <c r="A394" s="157"/>
      <c r="B394" s="158"/>
      <c r="C394" s="188" t="s">
        <v>311</v>
      </c>
      <c r="D394" s="162"/>
      <c r="E394" s="163">
        <v>5.9987000000000004</v>
      </c>
      <c r="F394" s="160"/>
      <c r="G394" s="160"/>
      <c r="H394" s="160"/>
      <c r="I394" s="160"/>
      <c r="J394" s="160"/>
      <c r="K394" s="160"/>
      <c r="L394" s="160"/>
      <c r="M394" s="160"/>
      <c r="N394" s="160"/>
      <c r="O394" s="160"/>
      <c r="P394" s="160"/>
      <c r="Q394" s="160"/>
      <c r="R394" s="160"/>
      <c r="S394" s="160"/>
      <c r="T394" s="160"/>
      <c r="U394" s="160"/>
      <c r="V394" s="160"/>
      <c r="W394" s="160"/>
      <c r="X394" s="160"/>
      <c r="Y394" s="150"/>
      <c r="Z394" s="150"/>
      <c r="AA394" s="150"/>
      <c r="AB394" s="150"/>
      <c r="AC394" s="150"/>
      <c r="AD394" s="150"/>
      <c r="AE394" s="150"/>
      <c r="AF394" s="150"/>
      <c r="AG394" s="150" t="s">
        <v>143</v>
      </c>
      <c r="AH394" s="150">
        <v>0</v>
      </c>
      <c r="AI394" s="150"/>
      <c r="AJ394" s="150"/>
      <c r="AK394" s="150"/>
      <c r="AL394" s="150"/>
      <c r="AM394" s="150"/>
      <c r="AN394" s="150"/>
      <c r="AO394" s="150"/>
      <c r="AP394" s="150"/>
      <c r="AQ394" s="150"/>
      <c r="AR394" s="150"/>
      <c r="AS394" s="150"/>
      <c r="AT394" s="150"/>
      <c r="AU394" s="150"/>
      <c r="AV394" s="150"/>
      <c r="AW394" s="150"/>
      <c r="AX394" s="150"/>
      <c r="AY394" s="150"/>
      <c r="AZ394" s="150"/>
      <c r="BA394" s="150"/>
      <c r="BB394" s="150"/>
      <c r="BC394" s="150"/>
      <c r="BD394" s="150"/>
      <c r="BE394" s="150"/>
      <c r="BF394" s="150"/>
      <c r="BG394" s="150"/>
      <c r="BH394" s="150"/>
    </row>
    <row r="395" spans="1:60" outlineLevel="1" x14ac:dyDescent="0.25">
      <c r="A395" s="171">
        <v>127</v>
      </c>
      <c r="B395" s="172" t="s">
        <v>624</v>
      </c>
      <c r="C395" s="187" t="s">
        <v>625</v>
      </c>
      <c r="D395" s="173" t="s">
        <v>138</v>
      </c>
      <c r="E395" s="174">
        <v>193</v>
      </c>
      <c r="F395" s="175"/>
      <c r="G395" s="176">
        <f>ROUND(E395*F395,2)</f>
        <v>0</v>
      </c>
      <c r="H395" s="161"/>
      <c r="I395" s="160">
        <f>ROUND(E395*H395,2)</f>
        <v>0</v>
      </c>
      <c r="J395" s="161"/>
      <c r="K395" s="160">
        <f>ROUND(E395*J395,2)</f>
        <v>0</v>
      </c>
      <c r="L395" s="160">
        <v>21</v>
      </c>
      <c r="M395" s="160">
        <f>G395*(1+L395/100)</f>
        <v>0</v>
      </c>
      <c r="N395" s="160">
        <v>0</v>
      </c>
      <c r="O395" s="160">
        <f>ROUND(E395*N395,2)</f>
        <v>0</v>
      </c>
      <c r="P395" s="160">
        <v>2.4E-2</v>
      </c>
      <c r="Q395" s="160">
        <f>ROUND(E395*P395,2)</f>
        <v>4.63</v>
      </c>
      <c r="R395" s="160"/>
      <c r="S395" s="160" t="s">
        <v>139</v>
      </c>
      <c r="T395" s="160" t="s">
        <v>139</v>
      </c>
      <c r="U395" s="160">
        <v>0.154</v>
      </c>
      <c r="V395" s="160">
        <f>ROUND(E395*U395,2)</f>
        <v>29.72</v>
      </c>
      <c r="W395" s="160"/>
      <c r="X395" s="160" t="s">
        <v>140</v>
      </c>
      <c r="Y395" s="150"/>
      <c r="Z395" s="150"/>
      <c r="AA395" s="150"/>
      <c r="AB395" s="150"/>
      <c r="AC395" s="150"/>
      <c r="AD395" s="150"/>
      <c r="AE395" s="150"/>
      <c r="AF395" s="150"/>
      <c r="AG395" s="150" t="s">
        <v>565</v>
      </c>
      <c r="AH395" s="150"/>
      <c r="AI395" s="150"/>
      <c r="AJ395" s="150"/>
      <c r="AK395" s="150"/>
      <c r="AL395" s="150"/>
      <c r="AM395" s="150"/>
      <c r="AN395" s="150"/>
      <c r="AO395" s="150"/>
      <c r="AP395" s="150"/>
      <c r="AQ395" s="150"/>
      <c r="AR395" s="150"/>
      <c r="AS395" s="150"/>
      <c r="AT395" s="150"/>
      <c r="AU395" s="150"/>
      <c r="AV395" s="150"/>
      <c r="AW395" s="150"/>
      <c r="AX395" s="150"/>
      <c r="AY395" s="150"/>
      <c r="AZ395" s="150"/>
      <c r="BA395" s="150"/>
      <c r="BB395" s="150"/>
      <c r="BC395" s="150"/>
      <c r="BD395" s="150"/>
      <c r="BE395" s="150"/>
      <c r="BF395" s="150"/>
      <c r="BG395" s="150"/>
      <c r="BH395" s="150"/>
    </row>
    <row r="396" spans="1:60" outlineLevel="1" x14ac:dyDescent="0.25">
      <c r="A396" s="157"/>
      <c r="B396" s="158"/>
      <c r="C396" s="188" t="s">
        <v>626</v>
      </c>
      <c r="D396" s="162"/>
      <c r="E396" s="163">
        <v>39.4</v>
      </c>
      <c r="F396" s="160"/>
      <c r="G396" s="160"/>
      <c r="H396" s="160"/>
      <c r="I396" s="160"/>
      <c r="J396" s="160"/>
      <c r="K396" s="160"/>
      <c r="L396" s="160"/>
      <c r="M396" s="160"/>
      <c r="N396" s="160"/>
      <c r="O396" s="160"/>
      <c r="P396" s="160"/>
      <c r="Q396" s="160"/>
      <c r="R396" s="160"/>
      <c r="S396" s="160"/>
      <c r="T396" s="160"/>
      <c r="U396" s="160"/>
      <c r="V396" s="160"/>
      <c r="W396" s="160"/>
      <c r="X396" s="160"/>
      <c r="Y396" s="150"/>
      <c r="Z396" s="150"/>
      <c r="AA396" s="150"/>
      <c r="AB396" s="150"/>
      <c r="AC396" s="150"/>
      <c r="AD396" s="150"/>
      <c r="AE396" s="150"/>
      <c r="AF396" s="150"/>
      <c r="AG396" s="150" t="s">
        <v>143</v>
      </c>
      <c r="AH396" s="150">
        <v>0</v>
      </c>
      <c r="AI396" s="150"/>
      <c r="AJ396" s="150"/>
      <c r="AK396" s="150"/>
      <c r="AL396" s="150"/>
      <c r="AM396" s="150"/>
      <c r="AN396" s="150"/>
      <c r="AO396" s="150"/>
      <c r="AP396" s="150"/>
      <c r="AQ396" s="150"/>
      <c r="AR396" s="150"/>
      <c r="AS396" s="150"/>
      <c r="AT396" s="150"/>
      <c r="AU396" s="150"/>
      <c r="AV396" s="150"/>
      <c r="AW396" s="150"/>
      <c r="AX396" s="150"/>
      <c r="AY396" s="150"/>
      <c r="AZ396" s="150"/>
      <c r="BA396" s="150"/>
      <c r="BB396" s="150"/>
      <c r="BC396" s="150"/>
      <c r="BD396" s="150"/>
      <c r="BE396" s="150"/>
      <c r="BF396" s="150"/>
      <c r="BG396" s="150"/>
      <c r="BH396" s="150"/>
    </row>
    <row r="397" spans="1:60" ht="20.399999999999999" outlineLevel="1" x14ac:dyDescent="0.25">
      <c r="A397" s="157"/>
      <c r="B397" s="158"/>
      <c r="C397" s="188" t="s">
        <v>627</v>
      </c>
      <c r="D397" s="162"/>
      <c r="E397" s="163">
        <v>129.4</v>
      </c>
      <c r="F397" s="160"/>
      <c r="G397" s="160"/>
      <c r="H397" s="160"/>
      <c r="I397" s="160"/>
      <c r="J397" s="160"/>
      <c r="K397" s="160"/>
      <c r="L397" s="160"/>
      <c r="M397" s="160"/>
      <c r="N397" s="160"/>
      <c r="O397" s="160"/>
      <c r="P397" s="160"/>
      <c r="Q397" s="160"/>
      <c r="R397" s="160"/>
      <c r="S397" s="160"/>
      <c r="T397" s="160"/>
      <c r="U397" s="160"/>
      <c r="V397" s="160"/>
      <c r="W397" s="160"/>
      <c r="X397" s="160"/>
      <c r="Y397" s="150"/>
      <c r="Z397" s="150"/>
      <c r="AA397" s="150"/>
      <c r="AB397" s="150"/>
      <c r="AC397" s="150"/>
      <c r="AD397" s="150"/>
      <c r="AE397" s="150"/>
      <c r="AF397" s="150"/>
      <c r="AG397" s="150" t="s">
        <v>143</v>
      </c>
      <c r="AH397" s="150">
        <v>0</v>
      </c>
      <c r="AI397" s="150"/>
      <c r="AJ397" s="150"/>
      <c r="AK397" s="150"/>
      <c r="AL397" s="150"/>
      <c r="AM397" s="150"/>
      <c r="AN397" s="150"/>
      <c r="AO397" s="150"/>
      <c r="AP397" s="150"/>
      <c r="AQ397" s="150"/>
      <c r="AR397" s="150"/>
      <c r="AS397" s="150"/>
      <c r="AT397" s="150"/>
      <c r="AU397" s="150"/>
      <c r="AV397" s="150"/>
      <c r="AW397" s="150"/>
      <c r="AX397" s="150"/>
      <c r="AY397" s="150"/>
      <c r="AZ397" s="150"/>
      <c r="BA397" s="150"/>
      <c r="BB397" s="150"/>
      <c r="BC397" s="150"/>
      <c r="BD397" s="150"/>
      <c r="BE397" s="150"/>
      <c r="BF397" s="150"/>
      <c r="BG397" s="150"/>
      <c r="BH397" s="150"/>
    </row>
    <row r="398" spans="1:60" outlineLevel="1" x14ac:dyDescent="0.25">
      <c r="A398" s="157"/>
      <c r="B398" s="158"/>
      <c r="C398" s="188" t="s">
        <v>628</v>
      </c>
      <c r="D398" s="162"/>
      <c r="E398" s="163">
        <v>24.2</v>
      </c>
      <c r="F398" s="160"/>
      <c r="G398" s="160"/>
      <c r="H398" s="160"/>
      <c r="I398" s="160"/>
      <c r="J398" s="160"/>
      <c r="K398" s="160"/>
      <c r="L398" s="160"/>
      <c r="M398" s="160"/>
      <c r="N398" s="160"/>
      <c r="O398" s="160"/>
      <c r="P398" s="160"/>
      <c r="Q398" s="160"/>
      <c r="R398" s="160"/>
      <c r="S398" s="160"/>
      <c r="T398" s="160"/>
      <c r="U398" s="160"/>
      <c r="V398" s="160"/>
      <c r="W398" s="160"/>
      <c r="X398" s="160"/>
      <c r="Y398" s="150"/>
      <c r="Z398" s="150"/>
      <c r="AA398" s="150"/>
      <c r="AB398" s="150"/>
      <c r="AC398" s="150"/>
      <c r="AD398" s="150"/>
      <c r="AE398" s="150"/>
      <c r="AF398" s="150"/>
      <c r="AG398" s="150" t="s">
        <v>143</v>
      </c>
      <c r="AH398" s="150">
        <v>0</v>
      </c>
      <c r="AI398" s="150"/>
      <c r="AJ398" s="150"/>
      <c r="AK398" s="150"/>
      <c r="AL398" s="150"/>
      <c r="AM398" s="150"/>
      <c r="AN398" s="150"/>
      <c r="AO398" s="150"/>
      <c r="AP398" s="150"/>
      <c r="AQ398" s="150"/>
      <c r="AR398" s="150"/>
      <c r="AS398" s="150"/>
      <c r="AT398" s="150"/>
      <c r="AU398" s="150"/>
      <c r="AV398" s="150"/>
      <c r="AW398" s="150"/>
      <c r="AX398" s="150"/>
      <c r="AY398" s="150"/>
      <c r="AZ398" s="150"/>
      <c r="BA398" s="150"/>
      <c r="BB398" s="150"/>
      <c r="BC398" s="150"/>
      <c r="BD398" s="150"/>
      <c r="BE398" s="150"/>
      <c r="BF398" s="150"/>
      <c r="BG398" s="150"/>
      <c r="BH398" s="150"/>
    </row>
    <row r="399" spans="1:60" outlineLevel="1" x14ac:dyDescent="0.25">
      <c r="A399" s="171">
        <v>128</v>
      </c>
      <c r="B399" s="172" t="s">
        <v>629</v>
      </c>
      <c r="C399" s="187" t="s">
        <v>630</v>
      </c>
      <c r="D399" s="173" t="s">
        <v>222</v>
      </c>
      <c r="E399" s="174">
        <v>33.928400000000003</v>
      </c>
      <c r="F399" s="175"/>
      <c r="G399" s="176">
        <f>ROUND(E399*F399,2)</f>
        <v>0</v>
      </c>
      <c r="H399" s="161"/>
      <c r="I399" s="160">
        <f>ROUND(E399*H399,2)</f>
        <v>0</v>
      </c>
      <c r="J399" s="161"/>
      <c r="K399" s="160">
        <f>ROUND(E399*J399,2)</f>
        <v>0</v>
      </c>
      <c r="L399" s="160">
        <v>21</v>
      </c>
      <c r="M399" s="160">
        <f>G399*(1+L399/100)</f>
        <v>0</v>
      </c>
      <c r="N399" s="160">
        <v>9.2000000000000003E-4</v>
      </c>
      <c r="O399" s="160">
        <f>ROUND(E399*N399,2)</f>
        <v>0.03</v>
      </c>
      <c r="P399" s="160">
        <v>2.7E-2</v>
      </c>
      <c r="Q399" s="160">
        <f>ROUND(E399*P399,2)</f>
        <v>0.92</v>
      </c>
      <c r="R399" s="160"/>
      <c r="S399" s="160" t="s">
        <v>139</v>
      </c>
      <c r="T399" s="160" t="s">
        <v>139</v>
      </c>
      <c r="U399" s="160">
        <v>0.26300000000000001</v>
      </c>
      <c r="V399" s="160">
        <f>ROUND(E399*U399,2)</f>
        <v>8.92</v>
      </c>
      <c r="W399" s="160"/>
      <c r="X399" s="160" t="s">
        <v>140</v>
      </c>
      <c r="Y399" s="150"/>
      <c r="Z399" s="150"/>
      <c r="AA399" s="150"/>
      <c r="AB399" s="150"/>
      <c r="AC399" s="150"/>
      <c r="AD399" s="150"/>
      <c r="AE399" s="150"/>
      <c r="AF399" s="150"/>
      <c r="AG399" s="150" t="s">
        <v>242</v>
      </c>
      <c r="AH399" s="150"/>
      <c r="AI399" s="150"/>
      <c r="AJ399" s="150"/>
      <c r="AK399" s="150"/>
      <c r="AL399" s="150"/>
      <c r="AM399" s="150"/>
      <c r="AN399" s="150"/>
      <c r="AO399" s="150"/>
      <c r="AP399" s="150"/>
      <c r="AQ399" s="150"/>
      <c r="AR399" s="150"/>
      <c r="AS399" s="150"/>
      <c r="AT399" s="150"/>
      <c r="AU399" s="150"/>
      <c r="AV399" s="150"/>
      <c r="AW399" s="150"/>
      <c r="AX399" s="150"/>
      <c r="AY399" s="150"/>
      <c r="AZ399" s="150"/>
      <c r="BA399" s="150"/>
      <c r="BB399" s="150"/>
      <c r="BC399" s="150"/>
      <c r="BD399" s="150"/>
      <c r="BE399" s="150"/>
      <c r="BF399" s="150"/>
      <c r="BG399" s="150"/>
      <c r="BH399" s="150"/>
    </row>
    <row r="400" spans="1:60" outlineLevel="1" x14ac:dyDescent="0.25">
      <c r="A400" s="157"/>
      <c r="B400" s="158"/>
      <c r="C400" s="188" t="s">
        <v>605</v>
      </c>
      <c r="D400" s="162"/>
      <c r="E400" s="163"/>
      <c r="F400" s="160"/>
      <c r="G400" s="160"/>
      <c r="H400" s="160"/>
      <c r="I400" s="160"/>
      <c r="J400" s="160"/>
      <c r="K400" s="160"/>
      <c r="L400" s="160"/>
      <c r="M400" s="160"/>
      <c r="N400" s="160"/>
      <c r="O400" s="160"/>
      <c r="P400" s="160"/>
      <c r="Q400" s="160"/>
      <c r="R400" s="160"/>
      <c r="S400" s="160"/>
      <c r="T400" s="160"/>
      <c r="U400" s="160"/>
      <c r="V400" s="160"/>
      <c r="W400" s="160"/>
      <c r="X400" s="160"/>
      <c r="Y400" s="150"/>
      <c r="Z400" s="150"/>
      <c r="AA400" s="150"/>
      <c r="AB400" s="150"/>
      <c r="AC400" s="150"/>
      <c r="AD400" s="150"/>
      <c r="AE400" s="150"/>
      <c r="AF400" s="150"/>
      <c r="AG400" s="150" t="s">
        <v>143</v>
      </c>
      <c r="AH400" s="150">
        <v>0</v>
      </c>
      <c r="AI400" s="150"/>
      <c r="AJ400" s="150"/>
      <c r="AK400" s="150"/>
      <c r="AL400" s="150"/>
      <c r="AM400" s="150"/>
      <c r="AN400" s="150"/>
      <c r="AO400" s="150"/>
      <c r="AP400" s="150"/>
      <c r="AQ400" s="150"/>
      <c r="AR400" s="150"/>
      <c r="AS400" s="150"/>
      <c r="AT400" s="150"/>
      <c r="AU400" s="150"/>
      <c r="AV400" s="150"/>
      <c r="AW400" s="150"/>
      <c r="AX400" s="150"/>
      <c r="AY400" s="150"/>
      <c r="AZ400" s="150"/>
      <c r="BA400" s="150"/>
      <c r="BB400" s="150"/>
      <c r="BC400" s="150"/>
      <c r="BD400" s="150"/>
      <c r="BE400" s="150"/>
      <c r="BF400" s="150"/>
      <c r="BG400" s="150"/>
      <c r="BH400" s="150"/>
    </row>
    <row r="401" spans="1:60" outlineLevel="1" x14ac:dyDescent="0.25">
      <c r="A401" s="157"/>
      <c r="B401" s="158"/>
      <c r="C401" s="188" t="s">
        <v>305</v>
      </c>
      <c r="D401" s="162"/>
      <c r="E401" s="163">
        <v>9.0719999999999992</v>
      </c>
      <c r="F401" s="160"/>
      <c r="G401" s="160"/>
      <c r="H401" s="160"/>
      <c r="I401" s="160"/>
      <c r="J401" s="160"/>
      <c r="K401" s="160"/>
      <c r="L401" s="160"/>
      <c r="M401" s="160"/>
      <c r="N401" s="160"/>
      <c r="O401" s="160"/>
      <c r="P401" s="160"/>
      <c r="Q401" s="160"/>
      <c r="R401" s="160"/>
      <c r="S401" s="160"/>
      <c r="T401" s="160"/>
      <c r="U401" s="160"/>
      <c r="V401" s="160"/>
      <c r="W401" s="160"/>
      <c r="X401" s="160"/>
      <c r="Y401" s="150"/>
      <c r="Z401" s="150"/>
      <c r="AA401" s="150"/>
      <c r="AB401" s="150"/>
      <c r="AC401" s="150"/>
      <c r="AD401" s="150"/>
      <c r="AE401" s="150"/>
      <c r="AF401" s="150"/>
      <c r="AG401" s="150" t="s">
        <v>143</v>
      </c>
      <c r="AH401" s="150">
        <v>0</v>
      </c>
      <c r="AI401" s="150"/>
      <c r="AJ401" s="150"/>
      <c r="AK401" s="150"/>
      <c r="AL401" s="150"/>
      <c r="AM401" s="150"/>
      <c r="AN401" s="150"/>
      <c r="AO401" s="150"/>
      <c r="AP401" s="150"/>
      <c r="AQ401" s="150"/>
      <c r="AR401" s="150"/>
      <c r="AS401" s="150"/>
      <c r="AT401" s="150"/>
      <c r="AU401" s="150"/>
      <c r="AV401" s="150"/>
      <c r="AW401" s="150"/>
      <c r="AX401" s="150"/>
      <c r="AY401" s="150"/>
      <c r="AZ401" s="150"/>
      <c r="BA401" s="150"/>
      <c r="BB401" s="150"/>
      <c r="BC401" s="150"/>
      <c r="BD401" s="150"/>
      <c r="BE401" s="150"/>
      <c r="BF401" s="150"/>
      <c r="BG401" s="150"/>
      <c r="BH401" s="150"/>
    </row>
    <row r="402" spans="1:60" outlineLevel="1" x14ac:dyDescent="0.25">
      <c r="A402" s="157"/>
      <c r="B402" s="158"/>
      <c r="C402" s="188" t="s">
        <v>306</v>
      </c>
      <c r="D402" s="162"/>
      <c r="E402" s="163">
        <v>11.115</v>
      </c>
      <c r="F402" s="160"/>
      <c r="G402" s="160"/>
      <c r="H402" s="160"/>
      <c r="I402" s="160"/>
      <c r="J402" s="160"/>
      <c r="K402" s="160"/>
      <c r="L402" s="160"/>
      <c r="M402" s="160"/>
      <c r="N402" s="160"/>
      <c r="O402" s="160"/>
      <c r="P402" s="160"/>
      <c r="Q402" s="160"/>
      <c r="R402" s="160"/>
      <c r="S402" s="160"/>
      <c r="T402" s="160"/>
      <c r="U402" s="160"/>
      <c r="V402" s="160"/>
      <c r="W402" s="160"/>
      <c r="X402" s="160"/>
      <c r="Y402" s="150"/>
      <c r="Z402" s="150"/>
      <c r="AA402" s="150"/>
      <c r="AB402" s="150"/>
      <c r="AC402" s="150"/>
      <c r="AD402" s="150"/>
      <c r="AE402" s="150"/>
      <c r="AF402" s="150"/>
      <c r="AG402" s="150" t="s">
        <v>143</v>
      </c>
      <c r="AH402" s="150">
        <v>0</v>
      </c>
      <c r="AI402" s="150"/>
      <c r="AJ402" s="150"/>
      <c r="AK402" s="150"/>
      <c r="AL402" s="150"/>
      <c r="AM402" s="150"/>
      <c r="AN402" s="150"/>
      <c r="AO402" s="150"/>
      <c r="AP402" s="150"/>
      <c r="AQ402" s="150"/>
      <c r="AR402" s="150"/>
      <c r="AS402" s="150"/>
      <c r="AT402" s="150"/>
      <c r="AU402" s="150"/>
      <c r="AV402" s="150"/>
      <c r="AW402" s="150"/>
      <c r="AX402" s="150"/>
      <c r="AY402" s="150"/>
      <c r="AZ402" s="150"/>
      <c r="BA402" s="150"/>
      <c r="BB402" s="150"/>
      <c r="BC402" s="150"/>
      <c r="BD402" s="150"/>
      <c r="BE402" s="150"/>
      <c r="BF402" s="150"/>
      <c r="BG402" s="150"/>
      <c r="BH402" s="150"/>
    </row>
    <row r="403" spans="1:60" outlineLevel="1" x14ac:dyDescent="0.25">
      <c r="A403" s="157"/>
      <c r="B403" s="158"/>
      <c r="C403" s="188" t="s">
        <v>307</v>
      </c>
      <c r="D403" s="162"/>
      <c r="E403" s="163">
        <v>13.741400000000001</v>
      </c>
      <c r="F403" s="160"/>
      <c r="G403" s="160"/>
      <c r="H403" s="160"/>
      <c r="I403" s="160"/>
      <c r="J403" s="160"/>
      <c r="K403" s="160"/>
      <c r="L403" s="160"/>
      <c r="M403" s="160"/>
      <c r="N403" s="160"/>
      <c r="O403" s="160"/>
      <c r="P403" s="160"/>
      <c r="Q403" s="160"/>
      <c r="R403" s="160"/>
      <c r="S403" s="160"/>
      <c r="T403" s="160"/>
      <c r="U403" s="160"/>
      <c r="V403" s="160"/>
      <c r="W403" s="160"/>
      <c r="X403" s="160"/>
      <c r="Y403" s="150"/>
      <c r="Z403" s="150"/>
      <c r="AA403" s="150"/>
      <c r="AB403" s="150"/>
      <c r="AC403" s="150"/>
      <c r="AD403" s="150"/>
      <c r="AE403" s="150"/>
      <c r="AF403" s="150"/>
      <c r="AG403" s="150" t="s">
        <v>143</v>
      </c>
      <c r="AH403" s="150">
        <v>0</v>
      </c>
      <c r="AI403" s="150"/>
      <c r="AJ403" s="150"/>
      <c r="AK403" s="150"/>
      <c r="AL403" s="150"/>
      <c r="AM403" s="150"/>
      <c r="AN403" s="150"/>
      <c r="AO403" s="150"/>
      <c r="AP403" s="150"/>
      <c r="AQ403" s="150"/>
      <c r="AR403" s="150"/>
      <c r="AS403" s="150"/>
      <c r="AT403" s="150"/>
      <c r="AU403" s="150"/>
      <c r="AV403" s="150"/>
      <c r="AW403" s="150"/>
      <c r="AX403" s="150"/>
      <c r="AY403" s="150"/>
      <c r="AZ403" s="150"/>
      <c r="BA403" s="150"/>
      <c r="BB403" s="150"/>
      <c r="BC403" s="150"/>
      <c r="BD403" s="150"/>
      <c r="BE403" s="150"/>
      <c r="BF403" s="150"/>
      <c r="BG403" s="150"/>
      <c r="BH403" s="150"/>
    </row>
    <row r="404" spans="1:60" outlineLevel="1" x14ac:dyDescent="0.25">
      <c r="A404" s="171">
        <v>129</v>
      </c>
      <c r="B404" s="172" t="s">
        <v>631</v>
      </c>
      <c r="C404" s="187" t="s">
        <v>632</v>
      </c>
      <c r="D404" s="173" t="s">
        <v>222</v>
      </c>
      <c r="E404" s="174">
        <v>4.4736000000000002</v>
      </c>
      <c r="F404" s="175"/>
      <c r="G404" s="176">
        <f>ROUND(E404*F404,2)</f>
        <v>0</v>
      </c>
      <c r="H404" s="161"/>
      <c r="I404" s="160">
        <f>ROUND(E404*H404,2)</f>
        <v>0</v>
      </c>
      <c r="J404" s="161"/>
      <c r="K404" s="160">
        <f>ROUND(E404*J404,2)</f>
        <v>0</v>
      </c>
      <c r="L404" s="160">
        <v>21</v>
      </c>
      <c r="M404" s="160">
        <f>G404*(1+L404/100)</f>
        <v>0</v>
      </c>
      <c r="N404" s="160">
        <v>1E-3</v>
      </c>
      <c r="O404" s="160">
        <f>ROUND(E404*N404,2)</f>
        <v>0</v>
      </c>
      <c r="P404" s="160">
        <v>3.1E-2</v>
      </c>
      <c r="Q404" s="160">
        <f>ROUND(E404*P404,2)</f>
        <v>0.14000000000000001</v>
      </c>
      <c r="R404" s="160"/>
      <c r="S404" s="160" t="s">
        <v>139</v>
      </c>
      <c r="T404" s="160" t="s">
        <v>139</v>
      </c>
      <c r="U404" s="160">
        <v>0.33100000000000002</v>
      </c>
      <c r="V404" s="160">
        <f>ROUND(E404*U404,2)</f>
        <v>1.48</v>
      </c>
      <c r="W404" s="160"/>
      <c r="X404" s="160" t="s">
        <v>140</v>
      </c>
      <c r="Y404" s="150"/>
      <c r="Z404" s="150"/>
      <c r="AA404" s="150"/>
      <c r="AB404" s="150"/>
      <c r="AC404" s="150"/>
      <c r="AD404" s="150"/>
      <c r="AE404" s="150"/>
      <c r="AF404" s="150"/>
      <c r="AG404" s="150" t="s">
        <v>242</v>
      </c>
      <c r="AH404" s="150"/>
      <c r="AI404" s="150"/>
      <c r="AJ404" s="150"/>
      <c r="AK404" s="150"/>
      <c r="AL404" s="150"/>
      <c r="AM404" s="150"/>
      <c r="AN404" s="150"/>
      <c r="AO404" s="150"/>
      <c r="AP404" s="150"/>
      <c r="AQ404" s="150"/>
      <c r="AR404" s="150"/>
      <c r="AS404" s="150"/>
      <c r="AT404" s="150"/>
      <c r="AU404" s="150"/>
      <c r="AV404" s="150"/>
      <c r="AW404" s="150"/>
      <c r="AX404" s="150"/>
      <c r="AY404" s="150"/>
      <c r="AZ404" s="150"/>
      <c r="BA404" s="150"/>
      <c r="BB404" s="150"/>
      <c r="BC404" s="150"/>
      <c r="BD404" s="150"/>
      <c r="BE404" s="150"/>
      <c r="BF404" s="150"/>
      <c r="BG404" s="150"/>
      <c r="BH404" s="150"/>
    </row>
    <row r="405" spans="1:60" outlineLevel="1" x14ac:dyDescent="0.25">
      <c r="A405" s="157"/>
      <c r="B405" s="158"/>
      <c r="C405" s="188" t="s">
        <v>605</v>
      </c>
      <c r="D405" s="162"/>
      <c r="E405" s="163"/>
      <c r="F405" s="160"/>
      <c r="G405" s="160"/>
      <c r="H405" s="160"/>
      <c r="I405" s="160"/>
      <c r="J405" s="160"/>
      <c r="K405" s="160"/>
      <c r="L405" s="160"/>
      <c r="M405" s="160"/>
      <c r="N405" s="160"/>
      <c r="O405" s="160"/>
      <c r="P405" s="160"/>
      <c r="Q405" s="160"/>
      <c r="R405" s="160"/>
      <c r="S405" s="160"/>
      <c r="T405" s="160"/>
      <c r="U405" s="160"/>
      <c r="V405" s="160"/>
      <c r="W405" s="160"/>
      <c r="X405" s="160"/>
      <c r="Y405" s="150"/>
      <c r="Z405" s="150"/>
      <c r="AA405" s="150"/>
      <c r="AB405" s="150"/>
      <c r="AC405" s="150"/>
      <c r="AD405" s="150"/>
      <c r="AE405" s="150"/>
      <c r="AF405" s="150"/>
      <c r="AG405" s="150" t="s">
        <v>143</v>
      </c>
      <c r="AH405" s="150">
        <v>0</v>
      </c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50"/>
      <c r="BB405" s="150"/>
      <c r="BC405" s="150"/>
      <c r="BD405" s="150"/>
      <c r="BE405" s="150"/>
      <c r="BF405" s="150"/>
      <c r="BG405" s="150"/>
      <c r="BH405" s="150"/>
    </row>
    <row r="406" spans="1:60" outlineLevel="1" x14ac:dyDescent="0.25">
      <c r="A406" s="157"/>
      <c r="B406" s="158"/>
      <c r="C406" s="188" t="s">
        <v>301</v>
      </c>
      <c r="D406" s="162"/>
      <c r="E406" s="163">
        <v>1.504</v>
      </c>
      <c r="F406" s="160"/>
      <c r="G406" s="160"/>
      <c r="H406" s="160"/>
      <c r="I406" s="160"/>
      <c r="J406" s="160"/>
      <c r="K406" s="160"/>
      <c r="L406" s="160"/>
      <c r="M406" s="160"/>
      <c r="N406" s="160"/>
      <c r="O406" s="160"/>
      <c r="P406" s="160"/>
      <c r="Q406" s="160"/>
      <c r="R406" s="160"/>
      <c r="S406" s="160"/>
      <c r="T406" s="160"/>
      <c r="U406" s="160"/>
      <c r="V406" s="160"/>
      <c r="W406" s="160"/>
      <c r="X406" s="160"/>
      <c r="Y406" s="150"/>
      <c r="Z406" s="150"/>
      <c r="AA406" s="150"/>
      <c r="AB406" s="150"/>
      <c r="AC406" s="150"/>
      <c r="AD406" s="150"/>
      <c r="AE406" s="150"/>
      <c r="AF406" s="150"/>
      <c r="AG406" s="150" t="s">
        <v>143</v>
      </c>
      <c r="AH406" s="150">
        <v>0</v>
      </c>
      <c r="AI406" s="150"/>
      <c r="AJ406" s="150"/>
      <c r="AK406" s="150"/>
      <c r="AL406" s="150"/>
      <c r="AM406" s="150"/>
      <c r="AN406" s="150"/>
      <c r="AO406" s="150"/>
      <c r="AP406" s="150"/>
      <c r="AQ406" s="150"/>
      <c r="AR406" s="150"/>
      <c r="AS406" s="150"/>
      <c r="AT406" s="150"/>
      <c r="AU406" s="150"/>
      <c r="AV406" s="150"/>
      <c r="AW406" s="150"/>
      <c r="AX406" s="150"/>
      <c r="AY406" s="150"/>
      <c r="AZ406" s="150"/>
      <c r="BA406" s="150"/>
      <c r="BB406" s="150"/>
      <c r="BC406" s="150"/>
      <c r="BD406" s="150"/>
      <c r="BE406" s="150"/>
      <c r="BF406" s="150"/>
      <c r="BG406" s="150"/>
      <c r="BH406" s="150"/>
    </row>
    <row r="407" spans="1:60" outlineLevel="1" x14ac:dyDescent="0.25">
      <c r="A407" s="157"/>
      <c r="B407" s="158"/>
      <c r="C407" s="188" t="s">
        <v>302</v>
      </c>
      <c r="D407" s="162"/>
      <c r="E407" s="163">
        <v>1.4656</v>
      </c>
      <c r="F407" s="160"/>
      <c r="G407" s="160"/>
      <c r="H407" s="160"/>
      <c r="I407" s="160"/>
      <c r="J407" s="160"/>
      <c r="K407" s="160"/>
      <c r="L407" s="160"/>
      <c r="M407" s="160"/>
      <c r="N407" s="160"/>
      <c r="O407" s="160"/>
      <c r="P407" s="160"/>
      <c r="Q407" s="160"/>
      <c r="R407" s="160"/>
      <c r="S407" s="160"/>
      <c r="T407" s="160"/>
      <c r="U407" s="160"/>
      <c r="V407" s="160"/>
      <c r="W407" s="160"/>
      <c r="X407" s="160"/>
      <c r="Y407" s="150"/>
      <c r="Z407" s="150"/>
      <c r="AA407" s="150"/>
      <c r="AB407" s="150"/>
      <c r="AC407" s="150"/>
      <c r="AD407" s="150"/>
      <c r="AE407" s="150"/>
      <c r="AF407" s="150"/>
      <c r="AG407" s="150" t="s">
        <v>143</v>
      </c>
      <c r="AH407" s="150">
        <v>0</v>
      </c>
      <c r="AI407" s="150"/>
      <c r="AJ407" s="150"/>
      <c r="AK407" s="150"/>
      <c r="AL407" s="150"/>
      <c r="AM407" s="150"/>
      <c r="AN407" s="150"/>
      <c r="AO407" s="150"/>
      <c r="AP407" s="150"/>
      <c r="AQ407" s="150"/>
      <c r="AR407" s="150"/>
      <c r="AS407" s="150"/>
      <c r="AT407" s="150"/>
      <c r="AU407" s="150"/>
      <c r="AV407" s="150"/>
      <c r="AW407" s="150"/>
      <c r="AX407" s="150"/>
      <c r="AY407" s="150"/>
      <c r="AZ407" s="150"/>
      <c r="BA407" s="150"/>
      <c r="BB407" s="150"/>
      <c r="BC407" s="150"/>
      <c r="BD407" s="150"/>
      <c r="BE407" s="150"/>
      <c r="BF407" s="150"/>
      <c r="BG407" s="150"/>
      <c r="BH407" s="150"/>
    </row>
    <row r="408" spans="1:60" outlineLevel="1" x14ac:dyDescent="0.25">
      <c r="A408" s="157"/>
      <c r="B408" s="158"/>
      <c r="C408" s="188" t="s">
        <v>303</v>
      </c>
      <c r="D408" s="162"/>
      <c r="E408" s="163">
        <v>1.504</v>
      </c>
      <c r="F408" s="160"/>
      <c r="G408" s="160"/>
      <c r="H408" s="160"/>
      <c r="I408" s="160"/>
      <c r="J408" s="160"/>
      <c r="K408" s="160"/>
      <c r="L408" s="160"/>
      <c r="M408" s="160"/>
      <c r="N408" s="160"/>
      <c r="O408" s="160"/>
      <c r="P408" s="160"/>
      <c r="Q408" s="160"/>
      <c r="R408" s="160"/>
      <c r="S408" s="160"/>
      <c r="T408" s="160"/>
      <c r="U408" s="160"/>
      <c r="V408" s="160"/>
      <c r="W408" s="160"/>
      <c r="X408" s="160"/>
      <c r="Y408" s="150"/>
      <c r="Z408" s="150"/>
      <c r="AA408" s="150"/>
      <c r="AB408" s="150"/>
      <c r="AC408" s="150"/>
      <c r="AD408" s="150"/>
      <c r="AE408" s="150"/>
      <c r="AF408" s="150"/>
      <c r="AG408" s="150" t="s">
        <v>143</v>
      </c>
      <c r="AH408" s="150">
        <v>0</v>
      </c>
      <c r="AI408" s="150"/>
      <c r="AJ408" s="150"/>
      <c r="AK408" s="150"/>
      <c r="AL408" s="150"/>
      <c r="AM408" s="150"/>
      <c r="AN408" s="150"/>
      <c r="AO408" s="150"/>
      <c r="AP408" s="150"/>
      <c r="AQ408" s="150"/>
      <c r="AR408" s="150"/>
      <c r="AS408" s="150"/>
      <c r="AT408" s="150"/>
      <c r="AU408" s="150"/>
      <c r="AV408" s="150"/>
      <c r="AW408" s="150"/>
      <c r="AX408" s="150"/>
      <c r="AY408" s="150"/>
      <c r="AZ408" s="150"/>
      <c r="BA408" s="150"/>
      <c r="BB408" s="150"/>
      <c r="BC408" s="150"/>
      <c r="BD408" s="150"/>
      <c r="BE408" s="150"/>
      <c r="BF408" s="150"/>
      <c r="BG408" s="150"/>
      <c r="BH408" s="150"/>
    </row>
    <row r="409" spans="1:60" outlineLevel="1" x14ac:dyDescent="0.25">
      <c r="A409" s="171">
        <v>130</v>
      </c>
      <c r="B409" s="172" t="s">
        <v>633</v>
      </c>
      <c r="C409" s="187" t="s">
        <v>634</v>
      </c>
      <c r="D409" s="173" t="s">
        <v>138</v>
      </c>
      <c r="E409" s="174">
        <v>171.6</v>
      </c>
      <c r="F409" s="175"/>
      <c r="G409" s="176">
        <f>ROUND(E409*F409,2)</f>
        <v>0</v>
      </c>
      <c r="H409" s="161"/>
      <c r="I409" s="160">
        <f>ROUND(E409*H409,2)</f>
        <v>0</v>
      </c>
      <c r="J409" s="161"/>
      <c r="K409" s="160">
        <f>ROUND(E409*J409,2)</f>
        <v>0</v>
      </c>
      <c r="L409" s="160">
        <v>21</v>
      </c>
      <c r="M409" s="160">
        <f>G409*(1+L409/100)</f>
        <v>0</v>
      </c>
      <c r="N409" s="160">
        <v>0</v>
      </c>
      <c r="O409" s="160">
        <f>ROUND(E409*N409,2)</f>
        <v>0</v>
      </c>
      <c r="P409" s="160">
        <v>3.2000000000000001E-2</v>
      </c>
      <c r="Q409" s="160">
        <f>ROUND(E409*P409,2)</f>
        <v>5.49</v>
      </c>
      <c r="R409" s="160"/>
      <c r="S409" s="160" t="s">
        <v>139</v>
      </c>
      <c r="T409" s="160" t="s">
        <v>139</v>
      </c>
      <c r="U409" s="160">
        <v>0.18</v>
      </c>
      <c r="V409" s="160">
        <f>ROUND(E409*U409,2)</f>
        <v>30.89</v>
      </c>
      <c r="W409" s="160"/>
      <c r="X409" s="160" t="s">
        <v>140</v>
      </c>
      <c r="Y409" s="150"/>
      <c r="Z409" s="150"/>
      <c r="AA409" s="150"/>
      <c r="AB409" s="150"/>
      <c r="AC409" s="150"/>
      <c r="AD409" s="150"/>
      <c r="AE409" s="150"/>
      <c r="AF409" s="150"/>
      <c r="AG409" s="150" t="s">
        <v>565</v>
      </c>
      <c r="AH409" s="150"/>
      <c r="AI409" s="150"/>
      <c r="AJ409" s="150"/>
      <c r="AK409" s="150"/>
      <c r="AL409" s="150"/>
      <c r="AM409" s="150"/>
      <c r="AN409" s="150"/>
      <c r="AO409" s="150"/>
      <c r="AP409" s="150"/>
      <c r="AQ409" s="150"/>
      <c r="AR409" s="150"/>
      <c r="AS409" s="150"/>
      <c r="AT409" s="150"/>
      <c r="AU409" s="150"/>
      <c r="AV409" s="150"/>
      <c r="AW409" s="150"/>
      <c r="AX409" s="150"/>
      <c r="AY409" s="150"/>
      <c r="AZ409" s="150"/>
      <c r="BA409" s="150"/>
      <c r="BB409" s="150"/>
      <c r="BC409" s="150"/>
      <c r="BD409" s="150"/>
      <c r="BE409" s="150"/>
      <c r="BF409" s="150"/>
      <c r="BG409" s="150"/>
      <c r="BH409" s="150"/>
    </row>
    <row r="410" spans="1:60" ht="20.399999999999999" outlineLevel="1" x14ac:dyDescent="0.25">
      <c r="A410" s="157"/>
      <c r="B410" s="158"/>
      <c r="C410" s="188" t="s">
        <v>635</v>
      </c>
      <c r="D410" s="162"/>
      <c r="E410" s="163">
        <v>76.400000000000006</v>
      </c>
      <c r="F410" s="160"/>
      <c r="G410" s="160"/>
      <c r="H410" s="160"/>
      <c r="I410" s="160"/>
      <c r="J410" s="160"/>
      <c r="K410" s="160"/>
      <c r="L410" s="160"/>
      <c r="M410" s="160"/>
      <c r="N410" s="160"/>
      <c r="O410" s="160"/>
      <c r="P410" s="160"/>
      <c r="Q410" s="160"/>
      <c r="R410" s="160"/>
      <c r="S410" s="160"/>
      <c r="T410" s="160"/>
      <c r="U410" s="160"/>
      <c r="V410" s="160"/>
      <c r="W410" s="160"/>
      <c r="X410" s="160"/>
      <c r="Y410" s="150"/>
      <c r="Z410" s="150"/>
      <c r="AA410" s="150"/>
      <c r="AB410" s="150"/>
      <c r="AC410" s="150"/>
      <c r="AD410" s="150"/>
      <c r="AE410" s="150"/>
      <c r="AF410" s="150"/>
      <c r="AG410" s="150" t="s">
        <v>143</v>
      </c>
      <c r="AH410" s="150">
        <v>0</v>
      </c>
      <c r="AI410" s="150"/>
      <c r="AJ410" s="150"/>
      <c r="AK410" s="150"/>
      <c r="AL410" s="150"/>
      <c r="AM410" s="150"/>
      <c r="AN410" s="150"/>
      <c r="AO410" s="150"/>
      <c r="AP410" s="150"/>
      <c r="AQ410" s="150"/>
      <c r="AR410" s="150"/>
      <c r="AS410" s="150"/>
      <c r="AT410" s="150"/>
      <c r="AU410" s="150"/>
      <c r="AV410" s="150"/>
      <c r="AW410" s="150"/>
      <c r="AX410" s="150"/>
      <c r="AY410" s="150"/>
      <c r="AZ410" s="150"/>
      <c r="BA410" s="150"/>
      <c r="BB410" s="150"/>
      <c r="BC410" s="150"/>
      <c r="BD410" s="150"/>
      <c r="BE410" s="150"/>
      <c r="BF410" s="150"/>
      <c r="BG410" s="150"/>
      <c r="BH410" s="150"/>
    </row>
    <row r="411" spans="1:60" outlineLevel="1" x14ac:dyDescent="0.25">
      <c r="A411" s="157"/>
      <c r="B411" s="158"/>
      <c r="C411" s="188" t="s">
        <v>636</v>
      </c>
      <c r="D411" s="162"/>
      <c r="E411" s="163">
        <v>18.600000000000001</v>
      </c>
      <c r="F411" s="160"/>
      <c r="G411" s="160"/>
      <c r="H411" s="160"/>
      <c r="I411" s="160"/>
      <c r="J411" s="160"/>
      <c r="K411" s="160"/>
      <c r="L411" s="160"/>
      <c r="M411" s="160"/>
      <c r="N411" s="160"/>
      <c r="O411" s="160"/>
      <c r="P411" s="160"/>
      <c r="Q411" s="160"/>
      <c r="R411" s="160"/>
      <c r="S411" s="160"/>
      <c r="T411" s="160"/>
      <c r="U411" s="160"/>
      <c r="V411" s="160"/>
      <c r="W411" s="160"/>
      <c r="X411" s="160"/>
      <c r="Y411" s="150"/>
      <c r="Z411" s="150"/>
      <c r="AA411" s="150"/>
      <c r="AB411" s="150"/>
      <c r="AC411" s="150"/>
      <c r="AD411" s="150"/>
      <c r="AE411" s="150"/>
      <c r="AF411" s="150"/>
      <c r="AG411" s="150" t="s">
        <v>143</v>
      </c>
      <c r="AH411" s="150">
        <v>0</v>
      </c>
      <c r="AI411" s="150"/>
      <c r="AJ411" s="150"/>
      <c r="AK411" s="150"/>
      <c r="AL411" s="150"/>
      <c r="AM411" s="150"/>
      <c r="AN411" s="150"/>
      <c r="AO411" s="150"/>
      <c r="AP411" s="150"/>
      <c r="AQ411" s="150"/>
      <c r="AR411" s="150"/>
      <c r="AS411" s="150"/>
      <c r="AT411" s="150"/>
      <c r="AU411" s="150"/>
      <c r="AV411" s="150"/>
      <c r="AW411" s="150"/>
      <c r="AX411" s="150"/>
      <c r="AY411" s="150"/>
      <c r="AZ411" s="150"/>
      <c r="BA411" s="150"/>
      <c r="BB411" s="150"/>
      <c r="BC411" s="150"/>
      <c r="BD411" s="150"/>
      <c r="BE411" s="150"/>
      <c r="BF411" s="150"/>
      <c r="BG411" s="150"/>
      <c r="BH411" s="150"/>
    </row>
    <row r="412" spans="1:60" outlineLevel="1" x14ac:dyDescent="0.25">
      <c r="A412" s="157"/>
      <c r="B412" s="158"/>
      <c r="C412" s="188" t="s">
        <v>637</v>
      </c>
      <c r="D412" s="162"/>
      <c r="E412" s="163">
        <v>76.599999999999994</v>
      </c>
      <c r="F412" s="160"/>
      <c r="G412" s="160"/>
      <c r="H412" s="160"/>
      <c r="I412" s="160"/>
      <c r="J412" s="160"/>
      <c r="K412" s="160"/>
      <c r="L412" s="160"/>
      <c r="M412" s="160"/>
      <c r="N412" s="160"/>
      <c r="O412" s="160"/>
      <c r="P412" s="160"/>
      <c r="Q412" s="160"/>
      <c r="R412" s="160"/>
      <c r="S412" s="160"/>
      <c r="T412" s="160"/>
      <c r="U412" s="160"/>
      <c r="V412" s="160"/>
      <c r="W412" s="160"/>
      <c r="X412" s="160"/>
      <c r="Y412" s="150"/>
      <c r="Z412" s="150"/>
      <c r="AA412" s="150"/>
      <c r="AB412" s="150"/>
      <c r="AC412" s="150"/>
      <c r="AD412" s="150"/>
      <c r="AE412" s="150"/>
      <c r="AF412" s="150"/>
      <c r="AG412" s="150" t="s">
        <v>143</v>
      </c>
      <c r="AH412" s="150">
        <v>0</v>
      </c>
      <c r="AI412" s="150"/>
      <c r="AJ412" s="150"/>
      <c r="AK412" s="150"/>
      <c r="AL412" s="150"/>
      <c r="AM412" s="150"/>
      <c r="AN412" s="150"/>
      <c r="AO412" s="150"/>
      <c r="AP412" s="150"/>
      <c r="AQ412" s="150"/>
      <c r="AR412" s="150"/>
      <c r="AS412" s="150"/>
      <c r="AT412" s="150"/>
      <c r="AU412" s="150"/>
      <c r="AV412" s="150"/>
      <c r="AW412" s="150"/>
      <c r="AX412" s="150"/>
      <c r="AY412" s="150"/>
      <c r="AZ412" s="150"/>
      <c r="BA412" s="150"/>
      <c r="BB412" s="150"/>
      <c r="BC412" s="150"/>
      <c r="BD412" s="150"/>
      <c r="BE412" s="150"/>
      <c r="BF412" s="150"/>
      <c r="BG412" s="150"/>
      <c r="BH412" s="150"/>
    </row>
    <row r="413" spans="1:60" outlineLevel="1" x14ac:dyDescent="0.25">
      <c r="A413" s="171">
        <v>131</v>
      </c>
      <c r="B413" s="172" t="s">
        <v>638</v>
      </c>
      <c r="C413" s="187" t="s">
        <v>639</v>
      </c>
      <c r="D413" s="173" t="s">
        <v>222</v>
      </c>
      <c r="E413" s="174">
        <v>0.93120000000000003</v>
      </c>
      <c r="F413" s="175"/>
      <c r="G413" s="176">
        <f>ROUND(E413*F413,2)</f>
        <v>0</v>
      </c>
      <c r="H413" s="161"/>
      <c r="I413" s="160">
        <f>ROUND(E413*H413,2)</f>
        <v>0</v>
      </c>
      <c r="J413" s="161"/>
      <c r="K413" s="160">
        <f>ROUND(E413*J413,2)</f>
        <v>0</v>
      </c>
      <c r="L413" s="160">
        <v>21</v>
      </c>
      <c r="M413" s="160">
        <f>G413*(1+L413/100)</f>
        <v>0</v>
      </c>
      <c r="N413" s="160">
        <v>2.1900000000000001E-3</v>
      </c>
      <c r="O413" s="160">
        <f>ROUND(E413*N413,2)</f>
        <v>0</v>
      </c>
      <c r="P413" s="160">
        <v>4.1000000000000002E-2</v>
      </c>
      <c r="Q413" s="160">
        <f>ROUND(E413*P413,2)</f>
        <v>0.04</v>
      </c>
      <c r="R413" s="160"/>
      <c r="S413" s="160" t="s">
        <v>139</v>
      </c>
      <c r="T413" s="160" t="s">
        <v>139</v>
      </c>
      <c r="U413" s="160">
        <v>0.52</v>
      </c>
      <c r="V413" s="160">
        <f>ROUND(E413*U413,2)</f>
        <v>0.48</v>
      </c>
      <c r="W413" s="160"/>
      <c r="X413" s="160" t="s">
        <v>140</v>
      </c>
      <c r="Y413" s="150"/>
      <c r="Z413" s="150"/>
      <c r="AA413" s="150"/>
      <c r="AB413" s="150"/>
      <c r="AC413" s="150"/>
      <c r="AD413" s="150"/>
      <c r="AE413" s="150"/>
      <c r="AF413" s="150"/>
      <c r="AG413" s="150" t="s">
        <v>242</v>
      </c>
      <c r="AH413" s="150"/>
      <c r="AI413" s="150"/>
      <c r="AJ413" s="150"/>
      <c r="AK413" s="150"/>
      <c r="AL413" s="150"/>
      <c r="AM413" s="150"/>
      <c r="AN413" s="150"/>
      <c r="AO413" s="150"/>
      <c r="AP413" s="150"/>
      <c r="AQ413" s="150"/>
      <c r="AR413" s="150"/>
      <c r="AS413" s="150"/>
      <c r="AT413" s="150"/>
      <c r="AU413" s="150"/>
      <c r="AV413" s="150"/>
      <c r="AW413" s="150"/>
      <c r="AX413" s="150"/>
      <c r="AY413" s="150"/>
      <c r="AZ413" s="150"/>
      <c r="BA413" s="150"/>
      <c r="BB413" s="150"/>
      <c r="BC413" s="150"/>
      <c r="BD413" s="150"/>
      <c r="BE413" s="150"/>
      <c r="BF413" s="150"/>
      <c r="BG413" s="150"/>
      <c r="BH413" s="150"/>
    </row>
    <row r="414" spans="1:60" outlineLevel="1" x14ac:dyDescent="0.25">
      <c r="A414" s="157"/>
      <c r="B414" s="158"/>
      <c r="C414" s="188" t="s">
        <v>605</v>
      </c>
      <c r="D414" s="162"/>
      <c r="E414" s="163"/>
      <c r="F414" s="160"/>
      <c r="G414" s="160"/>
      <c r="H414" s="160"/>
      <c r="I414" s="160"/>
      <c r="J414" s="160"/>
      <c r="K414" s="160"/>
      <c r="L414" s="160"/>
      <c r="M414" s="160"/>
      <c r="N414" s="160"/>
      <c r="O414" s="160"/>
      <c r="P414" s="160"/>
      <c r="Q414" s="160"/>
      <c r="R414" s="160"/>
      <c r="S414" s="160"/>
      <c r="T414" s="160"/>
      <c r="U414" s="160"/>
      <c r="V414" s="160"/>
      <c r="W414" s="160"/>
      <c r="X414" s="160"/>
      <c r="Y414" s="150"/>
      <c r="Z414" s="150"/>
      <c r="AA414" s="150"/>
      <c r="AB414" s="150"/>
      <c r="AC414" s="150"/>
      <c r="AD414" s="150"/>
      <c r="AE414" s="150"/>
      <c r="AF414" s="150"/>
      <c r="AG414" s="150" t="s">
        <v>143</v>
      </c>
      <c r="AH414" s="150">
        <v>0</v>
      </c>
      <c r="AI414" s="150"/>
      <c r="AJ414" s="150"/>
      <c r="AK414" s="150"/>
      <c r="AL414" s="150"/>
      <c r="AM414" s="150"/>
      <c r="AN414" s="150"/>
      <c r="AO414" s="150"/>
      <c r="AP414" s="150"/>
      <c r="AQ414" s="150"/>
      <c r="AR414" s="150"/>
      <c r="AS414" s="150"/>
      <c r="AT414" s="150"/>
      <c r="AU414" s="150"/>
      <c r="AV414" s="150"/>
      <c r="AW414" s="150"/>
      <c r="AX414" s="150"/>
      <c r="AY414" s="150"/>
      <c r="AZ414" s="150"/>
      <c r="BA414" s="150"/>
      <c r="BB414" s="150"/>
      <c r="BC414" s="150"/>
      <c r="BD414" s="150"/>
      <c r="BE414" s="150"/>
      <c r="BF414" s="150"/>
      <c r="BG414" s="150"/>
      <c r="BH414" s="150"/>
    </row>
    <row r="415" spans="1:60" outlineLevel="1" x14ac:dyDescent="0.25">
      <c r="A415" s="157"/>
      <c r="B415" s="158"/>
      <c r="C415" s="188" t="s">
        <v>299</v>
      </c>
      <c r="D415" s="162"/>
      <c r="E415" s="163">
        <v>0.93120000000000003</v>
      </c>
      <c r="F415" s="160"/>
      <c r="G415" s="160"/>
      <c r="H415" s="160"/>
      <c r="I415" s="160"/>
      <c r="J415" s="160"/>
      <c r="K415" s="160"/>
      <c r="L415" s="160"/>
      <c r="M415" s="160"/>
      <c r="N415" s="160"/>
      <c r="O415" s="160"/>
      <c r="P415" s="160"/>
      <c r="Q415" s="160"/>
      <c r="R415" s="160"/>
      <c r="S415" s="160"/>
      <c r="T415" s="160"/>
      <c r="U415" s="160"/>
      <c r="V415" s="160"/>
      <c r="W415" s="160"/>
      <c r="X415" s="160"/>
      <c r="Y415" s="150"/>
      <c r="Z415" s="150"/>
      <c r="AA415" s="150"/>
      <c r="AB415" s="150"/>
      <c r="AC415" s="150"/>
      <c r="AD415" s="150"/>
      <c r="AE415" s="150"/>
      <c r="AF415" s="150"/>
      <c r="AG415" s="150" t="s">
        <v>143</v>
      </c>
      <c r="AH415" s="150">
        <v>0</v>
      </c>
      <c r="AI415" s="150"/>
      <c r="AJ415" s="150"/>
      <c r="AK415" s="150"/>
      <c r="AL415" s="150"/>
      <c r="AM415" s="150"/>
      <c r="AN415" s="150"/>
      <c r="AO415" s="150"/>
      <c r="AP415" s="150"/>
      <c r="AQ415" s="150"/>
      <c r="AR415" s="150"/>
      <c r="AS415" s="150"/>
      <c r="AT415" s="150"/>
      <c r="AU415" s="150"/>
      <c r="AV415" s="150"/>
      <c r="AW415" s="150"/>
      <c r="AX415" s="150"/>
      <c r="AY415" s="150"/>
      <c r="AZ415" s="150"/>
      <c r="BA415" s="150"/>
      <c r="BB415" s="150"/>
      <c r="BC415" s="150"/>
      <c r="BD415" s="150"/>
      <c r="BE415" s="150"/>
      <c r="BF415" s="150"/>
      <c r="BG415" s="150"/>
      <c r="BH415" s="150"/>
    </row>
    <row r="416" spans="1:60" outlineLevel="1" x14ac:dyDescent="0.25">
      <c r="A416" s="171">
        <v>132</v>
      </c>
      <c r="B416" s="172" t="s">
        <v>640</v>
      </c>
      <c r="C416" s="187" t="s">
        <v>641</v>
      </c>
      <c r="D416" s="173" t="s">
        <v>222</v>
      </c>
      <c r="E416" s="174">
        <v>4.0848000000000004</v>
      </c>
      <c r="F416" s="175"/>
      <c r="G416" s="176">
        <f>ROUND(E416*F416,2)</f>
        <v>0</v>
      </c>
      <c r="H416" s="161"/>
      <c r="I416" s="160">
        <f>ROUND(E416*H416,2)</f>
        <v>0</v>
      </c>
      <c r="J416" s="161"/>
      <c r="K416" s="160">
        <f>ROUND(E416*J416,2)</f>
        <v>0</v>
      </c>
      <c r="L416" s="160">
        <v>21</v>
      </c>
      <c r="M416" s="160">
        <f>G416*(1+L416/100)</f>
        <v>0</v>
      </c>
      <c r="N416" s="160">
        <v>8.1999999999999998E-4</v>
      </c>
      <c r="O416" s="160">
        <f>ROUND(E416*N416,2)</f>
        <v>0</v>
      </c>
      <c r="P416" s="160">
        <v>4.7E-2</v>
      </c>
      <c r="Q416" s="160">
        <f>ROUND(E416*P416,2)</f>
        <v>0.19</v>
      </c>
      <c r="R416" s="160"/>
      <c r="S416" s="160" t="s">
        <v>139</v>
      </c>
      <c r="T416" s="160" t="s">
        <v>139</v>
      </c>
      <c r="U416" s="160">
        <v>0.39600000000000002</v>
      </c>
      <c r="V416" s="160">
        <f>ROUND(E416*U416,2)</f>
        <v>1.62</v>
      </c>
      <c r="W416" s="160"/>
      <c r="X416" s="160" t="s">
        <v>140</v>
      </c>
      <c r="Y416" s="150"/>
      <c r="Z416" s="150"/>
      <c r="AA416" s="150"/>
      <c r="AB416" s="150"/>
      <c r="AC416" s="150"/>
      <c r="AD416" s="150"/>
      <c r="AE416" s="150"/>
      <c r="AF416" s="150"/>
      <c r="AG416" s="150" t="s">
        <v>242</v>
      </c>
      <c r="AH416" s="150"/>
      <c r="AI416" s="150"/>
      <c r="AJ416" s="150"/>
      <c r="AK416" s="150"/>
      <c r="AL416" s="150"/>
      <c r="AM416" s="150"/>
      <c r="AN416" s="150"/>
      <c r="AO416" s="150"/>
      <c r="AP416" s="150"/>
      <c r="AQ416" s="150"/>
      <c r="AR416" s="150"/>
      <c r="AS416" s="150"/>
      <c r="AT416" s="150"/>
      <c r="AU416" s="150"/>
      <c r="AV416" s="150"/>
      <c r="AW416" s="150"/>
      <c r="AX416" s="150"/>
      <c r="AY416" s="150"/>
      <c r="AZ416" s="150"/>
      <c r="BA416" s="150"/>
      <c r="BB416" s="150"/>
      <c r="BC416" s="150"/>
      <c r="BD416" s="150"/>
      <c r="BE416" s="150"/>
      <c r="BF416" s="150"/>
      <c r="BG416" s="150"/>
      <c r="BH416" s="150"/>
    </row>
    <row r="417" spans="1:60" outlineLevel="1" x14ac:dyDescent="0.25">
      <c r="A417" s="157"/>
      <c r="B417" s="158"/>
      <c r="C417" s="188" t="s">
        <v>642</v>
      </c>
      <c r="D417" s="162"/>
      <c r="E417" s="163"/>
      <c r="F417" s="160"/>
      <c r="G417" s="160"/>
      <c r="H417" s="160"/>
      <c r="I417" s="160"/>
      <c r="J417" s="160"/>
      <c r="K417" s="160"/>
      <c r="L417" s="160"/>
      <c r="M417" s="160"/>
      <c r="N417" s="160"/>
      <c r="O417" s="160"/>
      <c r="P417" s="160"/>
      <c r="Q417" s="160"/>
      <c r="R417" s="160"/>
      <c r="S417" s="160"/>
      <c r="T417" s="160"/>
      <c r="U417" s="160"/>
      <c r="V417" s="160"/>
      <c r="W417" s="160"/>
      <c r="X417" s="160"/>
      <c r="Y417" s="150"/>
      <c r="Z417" s="150"/>
      <c r="AA417" s="150"/>
      <c r="AB417" s="150"/>
      <c r="AC417" s="150"/>
      <c r="AD417" s="150"/>
      <c r="AE417" s="150"/>
      <c r="AF417" s="150"/>
      <c r="AG417" s="150" t="s">
        <v>143</v>
      </c>
      <c r="AH417" s="150">
        <v>0</v>
      </c>
      <c r="AI417" s="150"/>
      <c r="AJ417" s="150"/>
      <c r="AK417" s="150"/>
      <c r="AL417" s="150"/>
      <c r="AM417" s="150"/>
      <c r="AN417" s="150"/>
      <c r="AO417" s="150"/>
      <c r="AP417" s="150"/>
      <c r="AQ417" s="150"/>
      <c r="AR417" s="150"/>
      <c r="AS417" s="150"/>
      <c r="AT417" s="150"/>
      <c r="AU417" s="150"/>
      <c r="AV417" s="150"/>
      <c r="AW417" s="150"/>
      <c r="AX417" s="150"/>
      <c r="AY417" s="150"/>
      <c r="AZ417" s="150"/>
      <c r="BA417" s="150"/>
      <c r="BB417" s="150"/>
      <c r="BC417" s="150"/>
      <c r="BD417" s="150"/>
      <c r="BE417" s="150"/>
      <c r="BF417" s="150"/>
      <c r="BG417" s="150"/>
      <c r="BH417" s="150"/>
    </row>
    <row r="418" spans="1:60" outlineLevel="1" x14ac:dyDescent="0.25">
      <c r="A418" s="157"/>
      <c r="B418" s="158"/>
      <c r="C418" s="188" t="s">
        <v>317</v>
      </c>
      <c r="D418" s="162"/>
      <c r="E418" s="163">
        <v>4.0848000000000004</v>
      </c>
      <c r="F418" s="160"/>
      <c r="G418" s="160"/>
      <c r="H418" s="160"/>
      <c r="I418" s="160"/>
      <c r="J418" s="160"/>
      <c r="K418" s="160"/>
      <c r="L418" s="160"/>
      <c r="M418" s="160"/>
      <c r="N418" s="160"/>
      <c r="O418" s="160"/>
      <c r="P418" s="160"/>
      <c r="Q418" s="160"/>
      <c r="R418" s="160"/>
      <c r="S418" s="160"/>
      <c r="T418" s="160"/>
      <c r="U418" s="160"/>
      <c r="V418" s="160"/>
      <c r="W418" s="160"/>
      <c r="X418" s="160"/>
      <c r="Y418" s="150"/>
      <c r="Z418" s="150"/>
      <c r="AA418" s="150"/>
      <c r="AB418" s="150"/>
      <c r="AC418" s="150"/>
      <c r="AD418" s="150"/>
      <c r="AE418" s="150"/>
      <c r="AF418" s="150"/>
      <c r="AG418" s="150" t="s">
        <v>143</v>
      </c>
      <c r="AH418" s="150">
        <v>0</v>
      </c>
      <c r="AI418" s="150"/>
      <c r="AJ418" s="150"/>
      <c r="AK418" s="150"/>
      <c r="AL418" s="150"/>
      <c r="AM418" s="150"/>
      <c r="AN418" s="150"/>
      <c r="AO418" s="150"/>
      <c r="AP418" s="150"/>
      <c r="AQ418" s="150"/>
      <c r="AR418" s="150"/>
      <c r="AS418" s="150"/>
      <c r="AT418" s="150"/>
      <c r="AU418" s="150"/>
      <c r="AV418" s="150"/>
      <c r="AW418" s="150"/>
      <c r="AX418" s="150"/>
      <c r="AY418" s="150"/>
      <c r="AZ418" s="150"/>
      <c r="BA418" s="150"/>
      <c r="BB418" s="150"/>
      <c r="BC418" s="150"/>
      <c r="BD418" s="150"/>
      <c r="BE418" s="150"/>
      <c r="BF418" s="150"/>
      <c r="BG418" s="150"/>
      <c r="BH418" s="150"/>
    </row>
    <row r="419" spans="1:60" outlineLevel="1" x14ac:dyDescent="0.25">
      <c r="A419" s="171">
        <v>133</v>
      </c>
      <c r="B419" s="172" t="s">
        <v>643</v>
      </c>
      <c r="C419" s="187" t="s">
        <v>644</v>
      </c>
      <c r="D419" s="173" t="s">
        <v>222</v>
      </c>
      <c r="E419" s="174">
        <v>53.328000000000003</v>
      </c>
      <c r="F419" s="175"/>
      <c r="G419" s="176">
        <f>ROUND(E419*F419,2)</f>
        <v>0</v>
      </c>
      <c r="H419" s="161"/>
      <c r="I419" s="160">
        <f>ROUND(E419*H419,2)</f>
        <v>0</v>
      </c>
      <c r="J419" s="161"/>
      <c r="K419" s="160">
        <f>ROUND(E419*J419,2)</f>
        <v>0</v>
      </c>
      <c r="L419" s="160">
        <v>21</v>
      </c>
      <c r="M419" s="160">
        <f>G419*(1+L419/100)</f>
        <v>0</v>
      </c>
      <c r="N419" s="160">
        <v>9.2000000000000003E-4</v>
      </c>
      <c r="O419" s="160">
        <f>ROUND(E419*N419,2)</f>
        <v>0.05</v>
      </c>
      <c r="P419" s="160">
        <v>5.3999999999999999E-2</v>
      </c>
      <c r="Q419" s="160">
        <f>ROUND(E419*P419,2)</f>
        <v>2.88</v>
      </c>
      <c r="R419" s="160"/>
      <c r="S419" s="160" t="s">
        <v>139</v>
      </c>
      <c r="T419" s="160" t="s">
        <v>139</v>
      </c>
      <c r="U419" s="160">
        <v>0.46500000000000002</v>
      </c>
      <c r="V419" s="160">
        <f>ROUND(E419*U419,2)</f>
        <v>24.8</v>
      </c>
      <c r="W419" s="160"/>
      <c r="X419" s="160" t="s">
        <v>140</v>
      </c>
      <c r="Y419" s="150"/>
      <c r="Z419" s="150"/>
      <c r="AA419" s="150"/>
      <c r="AB419" s="150"/>
      <c r="AC419" s="150"/>
      <c r="AD419" s="150"/>
      <c r="AE419" s="150"/>
      <c r="AF419" s="150"/>
      <c r="AG419" s="150" t="s">
        <v>242</v>
      </c>
      <c r="AH419" s="150"/>
      <c r="AI419" s="150"/>
      <c r="AJ419" s="150"/>
      <c r="AK419" s="150"/>
      <c r="AL419" s="150"/>
      <c r="AM419" s="150"/>
      <c r="AN419" s="150"/>
      <c r="AO419" s="150"/>
      <c r="AP419" s="150"/>
      <c r="AQ419" s="150"/>
      <c r="AR419" s="150"/>
      <c r="AS419" s="150"/>
      <c r="AT419" s="150"/>
      <c r="AU419" s="150"/>
      <c r="AV419" s="150"/>
      <c r="AW419" s="150"/>
      <c r="AX419" s="150"/>
      <c r="AY419" s="150"/>
      <c r="AZ419" s="150"/>
      <c r="BA419" s="150"/>
      <c r="BB419" s="150"/>
      <c r="BC419" s="150"/>
      <c r="BD419" s="150"/>
      <c r="BE419" s="150"/>
      <c r="BF419" s="150"/>
      <c r="BG419" s="150"/>
      <c r="BH419" s="150"/>
    </row>
    <row r="420" spans="1:60" outlineLevel="1" x14ac:dyDescent="0.25">
      <c r="A420" s="157"/>
      <c r="B420" s="158"/>
      <c r="C420" s="188" t="s">
        <v>642</v>
      </c>
      <c r="D420" s="162"/>
      <c r="E420" s="163"/>
      <c r="F420" s="160"/>
      <c r="G420" s="160"/>
      <c r="H420" s="160"/>
      <c r="I420" s="160"/>
      <c r="J420" s="160"/>
      <c r="K420" s="160"/>
      <c r="L420" s="160"/>
      <c r="M420" s="160"/>
      <c r="N420" s="160"/>
      <c r="O420" s="160"/>
      <c r="P420" s="160"/>
      <c r="Q420" s="160"/>
      <c r="R420" s="160"/>
      <c r="S420" s="160"/>
      <c r="T420" s="160"/>
      <c r="U420" s="160"/>
      <c r="V420" s="160"/>
      <c r="W420" s="160"/>
      <c r="X420" s="160"/>
      <c r="Y420" s="150"/>
      <c r="Z420" s="150"/>
      <c r="AA420" s="150"/>
      <c r="AB420" s="150"/>
      <c r="AC420" s="150"/>
      <c r="AD420" s="150"/>
      <c r="AE420" s="150"/>
      <c r="AF420" s="150"/>
      <c r="AG420" s="150" t="s">
        <v>143</v>
      </c>
      <c r="AH420" s="150">
        <v>0</v>
      </c>
      <c r="AI420" s="150"/>
      <c r="AJ420" s="150"/>
      <c r="AK420" s="150"/>
      <c r="AL420" s="150"/>
      <c r="AM420" s="150"/>
      <c r="AN420" s="150"/>
      <c r="AO420" s="150"/>
      <c r="AP420" s="150"/>
      <c r="AQ420" s="150"/>
      <c r="AR420" s="150"/>
      <c r="AS420" s="150"/>
      <c r="AT420" s="150"/>
      <c r="AU420" s="150"/>
      <c r="AV420" s="150"/>
      <c r="AW420" s="150"/>
      <c r="AX420" s="150"/>
      <c r="AY420" s="150"/>
      <c r="AZ420" s="150"/>
      <c r="BA420" s="150"/>
      <c r="BB420" s="150"/>
      <c r="BC420" s="150"/>
      <c r="BD420" s="150"/>
      <c r="BE420" s="150"/>
      <c r="BF420" s="150"/>
      <c r="BG420" s="150"/>
      <c r="BH420" s="150"/>
    </row>
    <row r="421" spans="1:60" outlineLevel="1" x14ac:dyDescent="0.25">
      <c r="A421" s="157"/>
      <c r="B421" s="158"/>
      <c r="C421" s="188" t="s">
        <v>313</v>
      </c>
      <c r="D421" s="162"/>
      <c r="E421" s="163">
        <v>16.632000000000001</v>
      </c>
      <c r="F421" s="160"/>
      <c r="G421" s="160"/>
      <c r="H421" s="160"/>
      <c r="I421" s="160"/>
      <c r="J421" s="160"/>
      <c r="K421" s="160"/>
      <c r="L421" s="160"/>
      <c r="M421" s="160"/>
      <c r="N421" s="160"/>
      <c r="O421" s="160"/>
      <c r="P421" s="160"/>
      <c r="Q421" s="160"/>
      <c r="R421" s="160"/>
      <c r="S421" s="160"/>
      <c r="T421" s="160"/>
      <c r="U421" s="160"/>
      <c r="V421" s="160"/>
      <c r="W421" s="160"/>
      <c r="X421" s="160"/>
      <c r="Y421" s="150"/>
      <c r="Z421" s="150"/>
      <c r="AA421" s="150"/>
      <c r="AB421" s="150"/>
      <c r="AC421" s="150"/>
      <c r="AD421" s="150"/>
      <c r="AE421" s="150"/>
      <c r="AF421" s="150"/>
      <c r="AG421" s="150" t="s">
        <v>143</v>
      </c>
      <c r="AH421" s="150">
        <v>0</v>
      </c>
      <c r="AI421" s="150"/>
      <c r="AJ421" s="150"/>
      <c r="AK421" s="150"/>
      <c r="AL421" s="150"/>
      <c r="AM421" s="150"/>
      <c r="AN421" s="150"/>
      <c r="AO421" s="150"/>
      <c r="AP421" s="150"/>
      <c r="AQ421" s="150"/>
      <c r="AR421" s="150"/>
      <c r="AS421" s="150"/>
      <c r="AT421" s="150"/>
      <c r="AU421" s="150"/>
      <c r="AV421" s="150"/>
      <c r="AW421" s="150"/>
      <c r="AX421" s="150"/>
      <c r="AY421" s="150"/>
      <c r="AZ421" s="150"/>
      <c r="BA421" s="150"/>
      <c r="BB421" s="150"/>
      <c r="BC421" s="150"/>
      <c r="BD421" s="150"/>
      <c r="BE421" s="150"/>
      <c r="BF421" s="150"/>
      <c r="BG421" s="150"/>
      <c r="BH421" s="150"/>
    </row>
    <row r="422" spans="1:60" outlineLevel="1" x14ac:dyDescent="0.25">
      <c r="A422" s="157"/>
      <c r="B422" s="158"/>
      <c r="C422" s="188" t="s">
        <v>314</v>
      </c>
      <c r="D422" s="162"/>
      <c r="E422" s="163">
        <v>18.920000000000002</v>
      </c>
      <c r="F422" s="160"/>
      <c r="G422" s="160"/>
      <c r="H422" s="160"/>
      <c r="I422" s="160"/>
      <c r="J422" s="160"/>
      <c r="K422" s="160"/>
      <c r="L422" s="160"/>
      <c r="M422" s="160"/>
      <c r="N422" s="160"/>
      <c r="O422" s="160"/>
      <c r="P422" s="160"/>
      <c r="Q422" s="160"/>
      <c r="R422" s="160"/>
      <c r="S422" s="160"/>
      <c r="T422" s="160"/>
      <c r="U422" s="160"/>
      <c r="V422" s="160"/>
      <c r="W422" s="160"/>
      <c r="X422" s="160"/>
      <c r="Y422" s="150"/>
      <c r="Z422" s="150"/>
      <c r="AA422" s="150"/>
      <c r="AB422" s="150"/>
      <c r="AC422" s="150"/>
      <c r="AD422" s="150"/>
      <c r="AE422" s="150"/>
      <c r="AF422" s="150"/>
      <c r="AG422" s="150" t="s">
        <v>143</v>
      </c>
      <c r="AH422" s="150">
        <v>0</v>
      </c>
      <c r="AI422" s="150"/>
      <c r="AJ422" s="150"/>
      <c r="AK422" s="150"/>
      <c r="AL422" s="150"/>
      <c r="AM422" s="150"/>
      <c r="AN422" s="150"/>
      <c r="AO422" s="150"/>
      <c r="AP422" s="150"/>
      <c r="AQ422" s="150"/>
      <c r="AR422" s="150"/>
      <c r="AS422" s="150"/>
      <c r="AT422" s="150"/>
      <c r="AU422" s="150"/>
      <c r="AV422" s="150"/>
      <c r="AW422" s="150"/>
      <c r="AX422" s="150"/>
      <c r="AY422" s="150"/>
      <c r="AZ422" s="150"/>
      <c r="BA422" s="150"/>
      <c r="BB422" s="150"/>
      <c r="BC422" s="150"/>
      <c r="BD422" s="150"/>
      <c r="BE422" s="150"/>
      <c r="BF422" s="150"/>
      <c r="BG422" s="150"/>
      <c r="BH422" s="150"/>
    </row>
    <row r="423" spans="1:60" outlineLevel="1" x14ac:dyDescent="0.25">
      <c r="A423" s="157"/>
      <c r="B423" s="158"/>
      <c r="C423" s="188" t="s">
        <v>315</v>
      </c>
      <c r="D423" s="162"/>
      <c r="E423" s="163">
        <v>17.776</v>
      </c>
      <c r="F423" s="160"/>
      <c r="G423" s="160"/>
      <c r="H423" s="160"/>
      <c r="I423" s="160"/>
      <c r="J423" s="160"/>
      <c r="K423" s="160"/>
      <c r="L423" s="160"/>
      <c r="M423" s="160"/>
      <c r="N423" s="160"/>
      <c r="O423" s="160"/>
      <c r="P423" s="160"/>
      <c r="Q423" s="160"/>
      <c r="R423" s="160"/>
      <c r="S423" s="160"/>
      <c r="T423" s="160"/>
      <c r="U423" s="160"/>
      <c r="V423" s="160"/>
      <c r="W423" s="160"/>
      <c r="X423" s="160"/>
      <c r="Y423" s="150"/>
      <c r="Z423" s="150"/>
      <c r="AA423" s="150"/>
      <c r="AB423" s="150"/>
      <c r="AC423" s="150"/>
      <c r="AD423" s="150"/>
      <c r="AE423" s="150"/>
      <c r="AF423" s="150"/>
      <c r="AG423" s="150" t="s">
        <v>143</v>
      </c>
      <c r="AH423" s="150">
        <v>0</v>
      </c>
      <c r="AI423" s="150"/>
      <c r="AJ423" s="150"/>
      <c r="AK423" s="150"/>
      <c r="AL423" s="150"/>
      <c r="AM423" s="150"/>
      <c r="AN423" s="150"/>
      <c r="AO423" s="150"/>
      <c r="AP423" s="150"/>
      <c r="AQ423" s="150"/>
      <c r="AR423" s="150"/>
      <c r="AS423" s="150"/>
      <c r="AT423" s="150"/>
      <c r="AU423" s="150"/>
      <c r="AV423" s="150"/>
      <c r="AW423" s="150"/>
      <c r="AX423" s="150"/>
      <c r="AY423" s="150"/>
      <c r="AZ423" s="150"/>
      <c r="BA423" s="150"/>
      <c r="BB423" s="150"/>
      <c r="BC423" s="150"/>
      <c r="BD423" s="150"/>
      <c r="BE423" s="150"/>
      <c r="BF423" s="150"/>
      <c r="BG423" s="150"/>
      <c r="BH423" s="150"/>
    </row>
    <row r="424" spans="1:60" outlineLevel="1" x14ac:dyDescent="0.25">
      <c r="A424" s="171">
        <v>134</v>
      </c>
      <c r="B424" s="172" t="s">
        <v>645</v>
      </c>
      <c r="C424" s="187" t="s">
        <v>646</v>
      </c>
      <c r="D424" s="173" t="s">
        <v>222</v>
      </c>
      <c r="E424" s="174">
        <v>0</v>
      </c>
      <c r="F424" s="175"/>
      <c r="G424" s="176">
        <f>ROUND(E424*F424,2)</f>
        <v>0</v>
      </c>
      <c r="H424" s="161"/>
      <c r="I424" s="160">
        <f>ROUND(E424*H424,2)</f>
        <v>0</v>
      </c>
      <c r="J424" s="161"/>
      <c r="K424" s="160">
        <f>ROUND(E424*J424,2)</f>
        <v>0</v>
      </c>
      <c r="L424" s="160">
        <v>21</v>
      </c>
      <c r="M424" s="160">
        <f>G424*(1+L424/100)</f>
        <v>0</v>
      </c>
      <c r="N424" s="160">
        <v>0</v>
      </c>
      <c r="O424" s="160">
        <f>ROUND(E424*N424,2)</f>
        <v>0</v>
      </c>
      <c r="P424" s="160">
        <v>5.5E-2</v>
      </c>
      <c r="Q424" s="160">
        <f>ROUND(E424*P424,2)</f>
        <v>0</v>
      </c>
      <c r="R424" s="160"/>
      <c r="S424" s="160" t="s">
        <v>139</v>
      </c>
      <c r="T424" s="160" t="s">
        <v>139</v>
      </c>
      <c r="U424" s="160">
        <v>0.42499999999999999</v>
      </c>
      <c r="V424" s="160">
        <f>ROUND(E424*U424,2)</f>
        <v>0</v>
      </c>
      <c r="W424" s="160"/>
      <c r="X424" s="160" t="s">
        <v>140</v>
      </c>
      <c r="Y424" s="150"/>
      <c r="Z424" s="150"/>
      <c r="AA424" s="150"/>
      <c r="AB424" s="150"/>
      <c r="AC424" s="150"/>
      <c r="AD424" s="150"/>
      <c r="AE424" s="150"/>
      <c r="AF424" s="150"/>
      <c r="AG424" s="150" t="s">
        <v>242</v>
      </c>
      <c r="AH424" s="150"/>
      <c r="AI424" s="150"/>
      <c r="AJ424" s="150"/>
      <c r="AK424" s="150"/>
      <c r="AL424" s="150"/>
      <c r="AM424" s="150"/>
      <c r="AN424" s="150"/>
      <c r="AO424" s="150"/>
      <c r="AP424" s="150"/>
      <c r="AQ424" s="150"/>
      <c r="AR424" s="150"/>
      <c r="AS424" s="150"/>
      <c r="AT424" s="150"/>
      <c r="AU424" s="150"/>
      <c r="AV424" s="150"/>
      <c r="AW424" s="150"/>
      <c r="AX424" s="150"/>
      <c r="AY424" s="150"/>
      <c r="AZ424" s="150"/>
      <c r="BA424" s="150"/>
      <c r="BB424" s="150"/>
      <c r="BC424" s="150"/>
      <c r="BD424" s="150"/>
      <c r="BE424" s="150"/>
      <c r="BF424" s="150"/>
      <c r="BG424" s="150"/>
      <c r="BH424" s="150"/>
    </row>
    <row r="425" spans="1:60" outlineLevel="1" x14ac:dyDescent="0.25">
      <c r="A425" s="157"/>
      <c r="B425" s="158"/>
      <c r="C425" s="188" t="s">
        <v>332</v>
      </c>
      <c r="D425" s="162"/>
      <c r="E425" s="163"/>
      <c r="F425" s="160"/>
      <c r="G425" s="160"/>
      <c r="H425" s="160"/>
      <c r="I425" s="160"/>
      <c r="J425" s="160"/>
      <c r="K425" s="160"/>
      <c r="L425" s="160"/>
      <c r="M425" s="160"/>
      <c r="N425" s="160"/>
      <c r="O425" s="160"/>
      <c r="P425" s="160"/>
      <c r="Q425" s="160"/>
      <c r="R425" s="160"/>
      <c r="S425" s="160"/>
      <c r="T425" s="160"/>
      <c r="U425" s="160"/>
      <c r="V425" s="160"/>
      <c r="W425" s="160"/>
      <c r="X425" s="160"/>
      <c r="Y425" s="150"/>
      <c r="Z425" s="150"/>
      <c r="AA425" s="150"/>
      <c r="AB425" s="150"/>
      <c r="AC425" s="150"/>
      <c r="AD425" s="150"/>
      <c r="AE425" s="150"/>
      <c r="AF425" s="150"/>
      <c r="AG425" s="150" t="s">
        <v>143</v>
      </c>
      <c r="AH425" s="150">
        <v>0</v>
      </c>
      <c r="AI425" s="150"/>
      <c r="AJ425" s="150"/>
      <c r="AK425" s="150"/>
      <c r="AL425" s="150"/>
      <c r="AM425" s="150"/>
      <c r="AN425" s="150"/>
      <c r="AO425" s="150"/>
      <c r="AP425" s="150"/>
      <c r="AQ425" s="150"/>
      <c r="AR425" s="150"/>
      <c r="AS425" s="150"/>
      <c r="AT425" s="150"/>
      <c r="AU425" s="150"/>
      <c r="AV425" s="150"/>
      <c r="AW425" s="150"/>
      <c r="AX425" s="150"/>
      <c r="AY425" s="150"/>
      <c r="AZ425" s="150"/>
      <c r="BA425" s="150"/>
      <c r="BB425" s="150"/>
      <c r="BC425" s="150"/>
      <c r="BD425" s="150"/>
      <c r="BE425" s="150"/>
      <c r="BF425" s="150"/>
      <c r="BG425" s="150"/>
      <c r="BH425" s="150"/>
    </row>
    <row r="426" spans="1:60" outlineLevel="1" x14ac:dyDescent="0.25">
      <c r="A426" s="157"/>
      <c r="B426" s="158"/>
      <c r="C426" s="188" t="s">
        <v>647</v>
      </c>
      <c r="D426" s="162"/>
      <c r="E426" s="163">
        <v>56.48</v>
      </c>
      <c r="F426" s="160"/>
      <c r="G426" s="160"/>
      <c r="H426" s="160"/>
      <c r="I426" s="160"/>
      <c r="J426" s="160"/>
      <c r="K426" s="160"/>
      <c r="L426" s="160"/>
      <c r="M426" s="160"/>
      <c r="N426" s="160"/>
      <c r="O426" s="160"/>
      <c r="P426" s="160"/>
      <c r="Q426" s="160"/>
      <c r="R426" s="160"/>
      <c r="S426" s="160"/>
      <c r="T426" s="160"/>
      <c r="U426" s="160"/>
      <c r="V426" s="160"/>
      <c r="W426" s="160"/>
      <c r="X426" s="160"/>
      <c r="Y426" s="150"/>
      <c r="Z426" s="150"/>
      <c r="AA426" s="150"/>
      <c r="AB426" s="150"/>
      <c r="AC426" s="150"/>
      <c r="AD426" s="150"/>
      <c r="AE426" s="150"/>
      <c r="AF426" s="150"/>
      <c r="AG426" s="150" t="s">
        <v>143</v>
      </c>
      <c r="AH426" s="150">
        <v>0</v>
      </c>
      <c r="AI426" s="150"/>
      <c r="AJ426" s="150"/>
      <c r="AK426" s="150"/>
      <c r="AL426" s="150"/>
      <c r="AM426" s="150"/>
      <c r="AN426" s="150"/>
      <c r="AO426" s="150"/>
      <c r="AP426" s="150"/>
      <c r="AQ426" s="150"/>
      <c r="AR426" s="150"/>
      <c r="AS426" s="150"/>
      <c r="AT426" s="150"/>
      <c r="AU426" s="150"/>
      <c r="AV426" s="150"/>
      <c r="AW426" s="150"/>
      <c r="AX426" s="150"/>
      <c r="AY426" s="150"/>
      <c r="AZ426" s="150"/>
      <c r="BA426" s="150"/>
      <c r="BB426" s="150"/>
      <c r="BC426" s="150"/>
      <c r="BD426" s="150"/>
      <c r="BE426" s="150"/>
      <c r="BF426" s="150"/>
      <c r="BG426" s="150"/>
      <c r="BH426" s="150"/>
    </row>
    <row r="427" spans="1:60" ht="20.399999999999999" outlineLevel="1" x14ac:dyDescent="0.25">
      <c r="A427" s="157"/>
      <c r="B427" s="158"/>
      <c r="C427" s="188" t="s">
        <v>648</v>
      </c>
      <c r="D427" s="162"/>
      <c r="E427" s="163">
        <v>12.135999999999999</v>
      </c>
      <c r="F427" s="160"/>
      <c r="G427" s="160"/>
      <c r="H427" s="160"/>
      <c r="I427" s="160"/>
      <c r="J427" s="160"/>
      <c r="K427" s="160"/>
      <c r="L427" s="160"/>
      <c r="M427" s="160"/>
      <c r="N427" s="160"/>
      <c r="O427" s="160"/>
      <c r="P427" s="160"/>
      <c r="Q427" s="160"/>
      <c r="R427" s="160"/>
      <c r="S427" s="160"/>
      <c r="T427" s="160"/>
      <c r="U427" s="160"/>
      <c r="V427" s="160"/>
      <c r="W427" s="160"/>
      <c r="X427" s="160"/>
      <c r="Y427" s="150"/>
      <c r="Z427" s="150"/>
      <c r="AA427" s="150"/>
      <c r="AB427" s="150"/>
      <c r="AC427" s="150"/>
      <c r="AD427" s="150"/>
      <c r="AE427" s="150"/>
      <c r="AF427" s="150"/>
      <c r="AG427" s="150" t="s">
        <v>143</v>
      </c>
      <c r="AH427" s="150">
        <v>0</v>
      </c>
      <c r="AI427" s="150"/>
      <c r="AJ427" s="150"/>
      <c r="AK427" s="150"/>
      <c r="AL427" s="150"/>
      <c r="AM427" s="150"/>
      <c r="AN427" s="150"/>
      <c r="AO427" s="150"/>
      <c r="AP427" s="150"/>
      <c r="AQ427" s="150"/>
      <c r="AR427" s="150"/>
      <c r="AS427" s="150"/>
      <c r="AT427" s="150"/>
      <c r="AU427" s="150"/>
      <c r="AV427" s="150"/>
      <c r="AW427" s="150"/>
      <c r="AX427" s="150"/>
      <c r="AY427" s="150"/>
      <c r="AZ427" s="150"/>
      <c r="BA427" s="150"/>
      <c r="BB427" s="150"/>
      <c r="BC427" s="150"/>
      <c r="BD427" s="150"/>
      <c r="BE427" s="150"/>
      <c r="BF427" s="150"/>
      <c r="BG427" s="150"/>
      <c r="BH427" s="150"/>
    </row>
    <row r="428" spans="1:60" ht="20.399999999999999" outlineLevel="1" x14ac:dyDescent="0.25">
      <c r="A428" s="157"/>
      <c r="B428" s="158"/>
      <c r="C428" s="188" t="s">
        <v>649</v>
      </c>
      <c r="D428" s="162"/>
      <c r="E428" s="163">
        <v>7.976</v>
      </c>
      <c r="F428" s="160"/>
      <c r="G428" s="160"/>
      <c r="H428" s="160"/>
      <c r="I428" s="160"/>
      <c r="J428" s="160"/>
      <c r="K428" s="160"/>
      <c r="L428" s="160"/>
      <c r="M428" s="160"/>
      <c r="N428" s="160"/>
      <c r="O428" s="160"/>
      <c r="P428" s="160"/>
      <c r="Q428" s="160"/>
      <c r="R428" s="160"/>
      <c r="S428" s="160"/>
      <c r="T428" s="160"/>
      <c r="U428" s="160"/>
      <c r="V428" s="160"/>
      <c r="W428" s="160"/>
      <c r="X428" s="160"/>
      <c r="Y428" s="150"/>
      <c r="Z428" s="150"/>
      <c r="AA428" s="150"/>
      <c r="AB428" s="150"/>
      <c r="AC428" s="150"/>
      <c r="AD428" s="150"/>
      <c r="AE428" s="150"/>
      <c r="AF428" s="150"/>
      <c r="AG428" s="150" t="s">
        <v>143</v>
      </c>
      <c r="AH428" s="150">
        <v>0</v>
      </c>
      <c r="AI428" s="150"/>
      <c r="AJ428" s="150"/>
      <c r="AK428" s="150"/>
      <c r="AL428" s="150"/>
      <c r="AM428" s="150"/>
      <c r="AN428" s="150"/>
      <c r="AO428" s="150"/>
      <c r="AP428" s="150"/>
      <c r="AQ428" s="150"/>
      <c r="AR428" s="150"/>
      <c r="AS428" s="150"/>
      <c r="AT428" s="150"/>
      <c r="AU428" s="150"/>
      <c r="AV428" s="150"/>
      <c r="AW428" s="150"/>
      <c r="AX428" s="150"/>
      <c r="AY428" s="150"/>
      <c r="AZ428" s="150"/>
      <c r="BA428" s="150"/>
      <c r="BB428" s="150"/>
      <c r="BC428" s="150"/>
      <c r="BD428" s="150"/>
      <c r="BE428" s="150"/>
      <c r="BF428" s="150"/>
      <c r="BG428" s="150"/>
      <c r="BH428" s="150"/>
    </row>
    <row r="429" spans="1:60" ht="20.399999999999999" outlineLevel="1" x14ac:dyDescent="0.25">
      <c r="A429" s="157"/>
      <c r="B429" s="158"/>
      <c r="C429" s="188" t="s">
        <v>650</v>
      </c>
      <c r="D429" s="162"/>
      <c r="E429" s="163">
        <v>15.412000000000001</v>
      </c>
      <c r="F429" s="160"/>
      <c r="G429" s="160"/>
      <c r="H429" s="160"/>
      <c r="I429" s="160"/>
      <c r="J429" s="160"/>
      <c r="K429" s="160"/>
      <c r="L429" s="160"/>
      <c r="M429" s="160"/>
      <c r="N429" s="160"/>
      <c r="O429" s="160"/>
      <c r="P429" s="160"/>
      <c r="Q429" s="160"/>
      <c r="R429" s="160"/>
      <c r="S429" s="160"/>
      <c r="T429" s="160"/>
      <c r="U429" s="160"/>
      <c r="V429" s="160"/>
      <c r="W429" s="160"/>
      <c r="X429" s="160"/>
      <c r="Y429" s="150"/>
      <c r="Z429" s="150"/>
      <c r="AA429" s="150"/>
      <c r="AB429" s="150"/>
      <c r="AC429" s="150"/>
      <c r="AD429" s="150"/>
      <c r="AE429" s="150"/>
      <c r="AF429" s="150"/>
      <c r="AG429" s="150" t="s">
        <v>143</v>
      </c>
      <c r="AH429" s="150">
        <v>0</v>
      </c>
      <c r="AI429" s="150"/>
      <c r="AJ429" s="150"/>
      <c r="AK429" s="150"/>
      <c r="AL429" s="150"/>
      <c r="AM429" s="150"/>
      <c r="AN429" s="150"/>
      <c r="AO429" s="150"/>
      <c r="AP429" s="150"/>
      <c r="AQ429" s="150"/>
      <c r="AR429" s="150"/>
      <c r="AS429" s="150"/>
      <c r="AT429" s="150"/>
      <c r="AU429" s="150"/>
      <c r="AV429" s="150"/>
      <c r="AW429" s="150"/>
      <c r="AX429" s="150"/>
      <c r="AY429" s="150"/>
      <c r="AZ429" s="150"/>
      <c r="BA429" s="150"/>
      <c r="BB429" s="150"/>
      <c r="BC429" s="150"/>
      <c r="BD429" s="150"/>
      <c r="BE429" s="150"/>
      <c r="BF429" s="150"/>
      <c r="BG429" s="150"/>
      <c r="BH429" s="150"/>
    </row>
    <row r="430" spans="1:60" ht="20.399999999999999" outlineLevel="1" x14ac:dyDescent="0.25">
      <c r="A430" s="157"/>
      <c r="B430" s="158"/>
      <c r="C430" s="188" t="s">
        <v>651</v>
      </c>
      <c r="D430" s="162"/>
      <c r="E430" s="163">
        <v>14.356</v>
      </c>
      <c r="F430" s="160"/>
      <c r="G430" s="160"/>
      <c r="H430" s="160"/>
      <c r="I430" s="160"/>
      <c r="J430" s="160"/>
      <c r="K430" s="160"/>
      <c r="L430" s="160"/>
      <c r="M430" s="160"/>
      <c r="N430" s="160"/>
      <c r="O430" s="160"/>
      <c r="P430" s="160"/>
      <c r="Q430" s="160"/>
      <c r="R430" s="160"/>
      <c r="S430" s="160"/>
      <c r="T430" s="160"/>
      <c r="U430" s="160"/>
      <c r="V430" s="160"/>
      <c r="W430" s="160"/>
      <c r="X430" s="160"/>
      <c r="Y430" s="150"/>
      <c r="Z430" s="150"/>
      <c r="AA430" s="150"/>
      <c r="AB430" s="150"/>
      <c r="AC430" s="150"/>
      <c r="AD430" s="150"/>
      <c r="AE430" s="150"/>
      <c r="AF430" s="150"/>
      <c r="AG430" s="150" t="s">
        <v>143</v>
      </c>
      <c r="AH430" s="150">
        <v>0</v>
      </c>
      <c r="AI430" s="150"/>
      <c r="AJ430" s="150"/>
      <c r="AK430" s="150"/>
      <c r="AL430" s="150"/>
      <c r="AM430" s="150"/>
      <c r="AN430" s="150"/>
      <c r="AO430" s="150"/>
      <c r="AP430" s="150"/>
      <c r="AQ430" s="150"/>
      <c r="AR430" s="150"/>
      <c r="AS430" s="150"/>
      <c r="AT430" s="150"/>
      <c r="AU430" s="150"/>
      <c r="AV430" s="150"/>
      <c r="AW430" s="150"/>
      <c r="AX430" s="150"/>
      <c r="AY430" s="150"/>
      <c r="AZ430" s="150"/>
      <c r="BA430" s="150"/>
      <c r="BB430" s="150"/>
      <c r="BC430" s="150"/>
      <c r="BD430" s="150"/>
      <c r="BE430" s="150"/>
      <c r="BF430" s="150"/>
      <c r="BG430" s="150"/>
      <c r="BH430" s="150"/>
    </row>
    <row r="431" spans="1:60" ht="20.399999999999999" outlineLevel="1" x14ac:dyDescent="0.25">
      <c r="A431" s="157"/>
      <c r="B431" s="158"/>
      <c r="C431" s="188" t="s">
        <v>652</v>
      </c>
      <c r="D431" s="162"/>
      <c r="E431" s="163">
        <v>15.484</v>
      </c>
      <c r="F431" s="160"/>
      <c r="G431" s="160"/>
      <c r="H431" s="160"/>
      <c r="I431" s="160"/>
      <c r="J431" s="160"/>
      <c r="K431" s="160"/>
      <c r="L431" s="160"/>
      <c r="M431" s="160"/>
      <c r="N431" s="160"/>
      <c r="O431" s="160"/>
      <c r="P431" s="160"/>
      <c r="Q431" s="160"/>
      <c r="R431" s="160"/>
      <c r="S431" s="160"/>
      <c r="T431" s="160"/>
      <c r="U431" s="160"/>
      <c r="V431" s="160"/>
      <c r="W431" s="160"/>
      <c r="X431" s="160"/>
      <c r="Y431" s="150"/>
      <c r="Z431" s="150"/>
      <c r="AA431" s="150"/>
      <c r="AB431" s="150"/>
      <c r="AC431" s="150"/>
      <c r="AD431" s="150"/>
      <c r="AE431" s="150"/>
      <c r="AF431" s="150"/>
      <c r="AG431" s="150" t="s">
        <v>143</v>
      </c>
      <c r="AH431" s="150">
        <v>0</v>
      </c>
      <c r="AI431" s="150"/>
      <c r="AJ431" s="150"/>
      <c r="AK431" s="150"/>
      <c r="AL431" s="150"/>
      <c r="AM431" s="150"/>
      <c r="AN431" s="150"/>
      <c r="AO431" s="150"/>
      <c r="AP431" s="150"/>
      <c r="AQ431" s="150"/>
      <c r="AR431" s="150"/>
      <c r="AS431" s="150"/>
      <c r="AT431" s="150"/>
      <c r="AU431" s="150"/>
      <c r="AV431" s="150"/>
      <c r="AW431" s="150"/>
      <c r="AX431" s="150"/>
      <c r="AY431" s="150"/>
      <c r="AZ431" s="150"/>
      <c r="BA431" s="150"/>
      <c r="BB431" s="150"/>
      <c r="BC431" s="150"/>
      <c r="BD431" s="150"/>
      <c r="BE431" s="150"/>
      <c r="BF431" s="150"/>
      <c r="BG431" s="150"/>
      <c r="BH431" s="150"/>
    </row>
    <row r="432" spans="1:60" ht="20.399999999999999" outlineLevel="1" x14ac:dyDescent="0.25">
      <c r="A432" s="157"/>
      <c r="B432" s="158"/>
      <c r="C432" s="188" t="s">
        <v>653</v>
      </c>
      <c r="D432" s="162"/>
      <c r="E432" s="163"/>
      <c r="F432" s="160"/>
      <c r="G432" s="160"/>
      <c r="H432" s="160"/>
      <c r="I432" s="160"/>
      <c r="J432" s="160"/>
      <c r="K432" s="160"/>
      <c r="L432" s="160"/>
      <c r="M432" s="160"/>
      <c r="N432" s="160"/>
      <c r="O432" s="160"/>
      <c r="P432" s="160"/>
      <c r="Q432" s="160"/>
      <c r="R432" s="160"/>
      <c r="S432" s="160"/>
      <c r="T432" s="160"/>
      <c r="U432" s="160"/>
      <c r="V432" s="160"/>
      <c r="W432" s="160"/>
      <c r="X432" s="160"/>
      <c r="Y432" s="150"/>
      <c r="Z432" s="150"/>
      <c r="AA432" s="150"/>
      <c r="AB432" s="150"/>
      <c r="AC432" s="150"/>
      <c r="AD432" s="150"/>
      <c r="AE432" s="150"/>
      <c r="AF432" s="150"/>
      <c r="AG432" s="150" t="s">
        <v>143</v>
      </c>
      <c r="AH432" s="150">
        <v>0</v>
      </c>
      <c r="AI432" s="150"/>
      <c r="AJ432" s="150"/>
      <c r="AK432" s="150"/>
      <c r="AL432" s="150"/>
      <c r="AM432" s="150"/>
      <c r="AN432" s="150"/>
      <c r="AO432" s="150"/>
      <c r="AP432" s="150"/>
      <c r="AQ432" s="150"/>
      <c r="AR432" s="150"/>
      <c r="AS432" s="150"/>
      <c r="AT432" s="150"/>
      <c r="AU432" s="150"/>
      <c r="AV432" s="150"/>
      <c r="AW432" s="150"/>
      <c r="AX432" s="150"/>
      <c r="AY432" s="150"/>
      <c r="AZ432" s="150"/>
      <c r="BA432" s="150"/>
      <c r="BB432" s="150"/>
      <c r="BC432" s="150"/>
      <c r="BD432" s="150"/>
      <c r="BE432" s="150"/>
      <c r="BF432" s="150"/>
      <c r="BG432" s="150"/>
      <c r="BH432" s="150"/>
    </row>
    <row r="433" spans="1:60" outlineLevel="1" x14ac:dyDescent="0.25">
      <c r="A433" s="171">
        <v>135</v>
      </c>
      <c r="B433" s="172" t="s">
        <v>654</v>
      </c>
      <c r="C433" s="187" t="s">
        <v>655</v>
      </c>
      <c r="D433" s="173" t="s">
        <v>222</v>
      </c>
      <c r="E433" s="174">
        <v>371.73200000000003</v>
      </c>
      <c r="F433" s="175"/>
      <c r="G433" s="176">
        <f>ROUND(E433*F433,2)</f>
        <v>0</v>
      </c>
      <c r="H433" s="161"/>
      <c r="I433" s="160">
        <f>ROUND(E433*H433,2)</f>
        <v>0</v>
      </c>
      <c r="J433" s="161"/>
      <c r="K433" s="160">
        <f>ROUND(E433*J433,2)</f>
        <v>0</v>
      </c>
      <c r="L433" s="160">
        <v>21</v>
      </c>
      <c r="M433" s="160">
        <f>G433*(1+L433/100)</f>
        <v>0</v>
      </c>
      <c r="N433" s="160">
        <v>0</v>
      </c>
      <c r="O433" s="160">
        <f>ROUND(E433*N433,2)</f>
        <v>0</v>
      </c>
      <c r="P433" s="160">
        <v>7.1999999999999995E-2</v>
      </c>
      <c r="Q433" s="160">
        <f>ROUND(E433*P433,2)</f>
        <v>26.76</v>
      </c>
      <c r="R433" s="160"/>
      <c r="S433" s="160" t="s">
        <v>139</v>
      </c>
      <c r="T433" s="160" t="s">
        <v>139</v>
      </c>
      <c r="U433" s="160">
        <v>0.21</v>
      </c>
      <c r="V433" s="160">
        <f>ROUND(E433*U433,2)</f>
        <v>78.06</v>
      </c>
      <c r="W433" s="160"/>
      <c r="X433" s="160" t="s">
        <v>140</v>
      </c>
      <c r="Y433" s="150"/>
      <c r="Z433" s="150"/>
      <c r="AA433" s="150"/>
      <c r="AB433" s="150"/>
      <c r="AC433" s="150"/>
      <c r="AD433" s="150"/>
      <c r="AE433" s="150"/>
      <c r="AF433" s="150"/>
      <c r="AG433" s="150" t="s">
        <v>242</v>
      </c>
      <c r="AH433" s="150"/>
      <c r="AI433" s="150"/>
      <c r="AJ433" s="150"/>
      <c r="AK433" s="150"/>
      <c r="AL433" s="150"/>
      <c r="AM433" s="150"/>
      <c r="AN433" s="150"/>
      <c r="AO433" s="150"/>
      <c r="AP433" s="150"/>
      <c r="AQ433" s="150"/>
      <c r="AR433" s="150"/>
      <c r="AS433" s="150"/>
      <c r="AT433" s="150"/>
      <c r="AU433" s="150"/>
      <c r="AV433" s="150"/>
      <c r="AW433" s="150"/>
      <c r="AX433" s="150"/>
      <c r="AY433" s="150"/>
      <c r="AZ433" s="150"/>
      <c r="BA433" s="150"/>
      <c r="BB433" s="150"/>
      <c r="BC433" s="150"/>
      <c r="BD433" s="150"/>
      <c r="BE433" s="150"/>
      <c r="BF433" s="150"/>
      <c r="BG433" s="150"/>
      <c r="BH433" s="150"/>
    </row>
    <row r="434" spans="1:60" outlineLevel="1" x14ac:dyDescent="0.25">
      <c r="A434" s="157"/>
      <c r="B434" s="158"/>
      <c r="C434" s="188" t="s">
        <v>456</v>
      </c>
      <c r="D434" s="162"/>
      <c r="E434" s="163"/>
      <c r="F434" s="160"/>
      <c r="G434" s="160"/>
      <c r="H434" s="160"/>
      <c r="I434" s="160"/>
      <c r="J434" s="160"/>
      <c r="K434" s="160"/>
      <c r="L434" s="160"/>
      <c r="M434" s="160"/>
      <c r="N434" s="160"/>
      <c r="O434" s="160"/>
      <c r="P434" s="160"/>
      <c r="Q434" s="160"/>
      <c r="R434" s="160"/>
      <c r="S434" s="160"/>
      <c r="T434" s="160"/>
      <c r="U434" s="160"/>
      <c r="V434" s="160"/>
      <c r="W434" s="160"/>
      <c r="X434" s="160"/>
      <c r="Y434" s="150"/>
      <c r="Z434" s="150"/>
      <c r="AA434" s="150"/>
      <c r="AB434" s="150"/>
      <c r="AC434" s="150"/>
      <c r="AD434" s="150"/>
      <c r="AE434" s="150"/>
      <c r="AF434" s="150"/>
      <c r="AG434" s="150" t="s">
        <v>143</v>
      </c>
      <c r="AH434" s="150">
        <v>0</v>
      </c>
      <c r="AI434" s="150"/>
      <c r="AJ434" s="150"/>
      <c r="AK434" s="150"/>
      <c r="AL434" s="150"/>
      <c r="AM434" s="150"/>
      <c r="AN434" s="150"/>
      <c r="AO434" s="150"/>
      <c r="AP434" s="150"/>
      <c r="AQ434" s="150"/>
      <c r="AR434" s="150"/>
      <c r="AS434" s="150"/>
      <c r="AT434" s="150"/>
      <c r="AU434" s="150"/>
      <c r="AV434" s="150"/>
      <c r="AW434" s="150"/>
      <c r="AX434" s="150"/>
      <c r="AY434" s="150"/>
      <c r="AZ434" s="150"/>
      <c r="BA434" s="150"/>
      <c r="BB434" s="150"/>
      <c r="BC434" s="150"/>
      <c r="BD434" s="150"/>
      <c r="BE434" s="150"/>
      <c r="BF434" s="150"/>
      <c r="BG434" s="150"/>
      <c r="BH434" s="150"/>
    </row>
    <row r="435" spans="1:60" outlineLevel="1" x14ac:dyDescent="0.25">
      <c r="A435" s="157"/>
      <c r="B435" s="158"/>
      <c r="C435" s="188" t="s">
        <v>656</v>
      </c>
      <c r="D435" s="162"/>
      <c r="E435" s="163">
        <v>400.392</v>
      </c>
      <c r="F435" s="160"/>
      <c r="G435" s="160"/>
      <c r="H435" s="160"/>
      <c r="I435" s="160"/>
      <c r="J435" s="160"/>
      <c r="K435" s="160"/>
      <c r="L435" s="160"/>
      <c r="M435" s="160"/>
      <c r="N435" s="160"/>
      <c r="O435" s="160"/>
      <c r="P435" s="160"/>
      <c r="Q435" s="160"/>
      <c r="R435" s="160"/>
      <c r="S435" s="160"/>
      <c r="T435" s="160"/>
      <c r="U435" s="160"/>
      <c r="V435" s="160"/>
      <c r="W435" s="160"/>
      <c r="X435" s="160"/>
      <c r="Y435" s="150"/>
      <c r="Z435" s="150"/>
      <c r="AA435" s="150"/>
      <c r="AB435" s="150"/>
      <c r="AC435" s="150"/>
      <c r="AD435" s="150"/>
      <c r="AE435" s="150"/>
      <c r="AF435" s="150"/>
      <c r="AG435" s="150" t="s">
        <v>143</v>
      </c>
      <c r="AH435" s="150">
        <v>0</v>
      </c>
      <c r="AI435" s="150"/>
      <c r="AJ435" s="150"/>
      <c r="AK435" s="150"/>
      <c r="AL435" s="150"/>
      <c r="AM435" s="150"/>
      <c r="AN435" s="150"/>
      <c r="AO435" s="150"/>
      <c r="AP435" s="150"/>
      <c r="AQ435" s="150"/>
      <c r="AR435" s="150"/>
      <c r="AS435" s="150"/>
      <c r="AT435" s="150"/>
      <c r="AU435" s="150"/>
      <c r="AV435" s="150"/>
      <c r="AW435" s="150"/>
      <c r="AX435" s="150"/>
      <c r="AY435" s="150"/>
      <c r="AZ435" s="150"/>
      <c r="BA435" s="150"/>
      <c r="BB435" s="150"/>
      <c r="BC435" s="150"/>
      <c r="BD435" s="150"/>
      <c r="BE435" s="150"/>
      <c r="BF435" s="150"/>
      <c r="BG435" s="150"/>
      <c r="BH435" s="150"/>
    </row>
    <row r="436" spans="1:60" outlineLevel="1" x14ac:dyDescent="0.25">
      <c r="A436" s="157"/>
      <c r="B436" s="158"/>
      <c r="C436" s="188" t="s">
        <v>657</v>
      </c>
      <c r="D436" s="162"/>
      <c r="E436" s="163"/>
      <c r="F436" s="160"/>
      <c r="G436" s="160"/>
      <c r="H436" s="160"/>
      <c r="I436" s="160"/>
      <c r="J436" s="160"/>
      <c r="K436" s="160"/>
      <c r="L436" s="160"/>
      <c r="M436" s="160"/>
      <c r="N436" s="160"/>
      <c r="O436" s="160"/>
      <c r="P436" s="160"/>
      <c r="Q436" s="160"/>
      <c r="R436" s="160"/>
      <c r="S436" s="160"/>
      <c r="T436" s="160"/>
      <c r="U436" s="160"/>
      <c r="V436" s="160"/>
      <c r="W436" s="160"/>
      <c r="X436" s="160"/>
      <c r="Y436" s="150"/>
      <c r="Z436" s="150"/>
      <c r="AA436" s="150"/>
      <c r="AB436" s="150"/>
      <c r="AC436" s="150"/>
      <c r="AD436" s="150"/>
      <c r="AE436" s="150"/>
      <c r="AF436" s="150"/>
      <c r="AG436" s="150" t="s">
        <v>143</v>
      </c>
      <c r="AH436" s="150">
        <v>0</v>
      </c>
      <c r="AI436" s="150"/>
      <c r="AJ436" s="150"/>
      <c r="AK436" s="150"/>
      <c r="AL436" s="150"/>
      <c r="AM436" s="150"/>
      <c r="AN436" s="150"/>
      <c r="AO436" s="150"/>
      <c r="AP436" s="150"/>
      <c r="AQ436" s="150"/>
      <c r="AR436" s="150"/>
      <c r="AS436" s="150"/>
      <c r="AT436" s="150"/>
      <c r="AU436" s="150"/>
      <c r="AV436" s="150"/>
      <c r="AW436" s="150"/>
      <c r="AX436" s="150"/>
      <c r="AY436" s="150"/>
      <c r="AZ436" s="150"/>
      <c r="BA436" s="150"/>
      <c r="BB436" s="150"/>
      <c r="BC436" s="150"/>
      <c r="BD436" s="150"/>
      <c r="BE436" s="150"/>
      <c r="BF436" s="150"/>
      <c r="BG436" s="150"/>
      <c r="BH436" s="150"/>
    </row>
    <row r="437" spans="1:60" outlineLevel="1" x14ac:dyDescent="0.25">
      <c r="A437" s="157"/>
      <c r="B437" s="158"/>
      <c r="C437" s="188" t="s">
        <v>658</v>
      </c>
      <c r="D437" s="162"/>
      <c r="E437" s="163"/>
      <c r="F437" s="160"/>
      <c r="G437" s="160"/>
      <c r="H437" s="160"/>
      <c r="I437" s="160"/>
      <c r="J437" s="160"/>
      <c r="K437" s="160"/>
      <c r="L437" s="160"/>
      <c r="M437" s="160"/>
      <c r="N437" s="160"/>
      <c r="O437" s="160"/>
      <c r="P437" s="160"/>
      <c r="Q437" s="160"/>
      <c r="R437" s="160"/>
      <c r="S437" s="160"/>
      <c r="T437" s="160"/>
      <c r="U437" s="160"/>
      <c r="V437" s="160"/>
      <c r="W437" s="160"/>
      <c r="X437" s="160"/>
      <c r="Y437" s="150"/>
      <c r="Z437" s="150"/>
      <c r="AA437" s="150"/>
      <c r="AB437" s="150"/>
      <c r="AC437" s="150"/>
      <c r="AD437" s="150"/>
      <c r="AE437" s="150"/>
      <c r="AF437" s="150"/>
      <c r="AG437" s="150" t="s">
        <v>143</v>
      </c>
      <c r="AH437" s="150">
        <v>0</v>
      </c>
      <c r="AI437" s="150"/>
      <c r="AJ437" s="150"/>
      <c r="AK437" s="150"/>
      <c r="AL437" s="150"/>
      <c r="AM437" s="150"/>
      <c r="AN437" s="150"/>
      <c r="AO437" s="150"/>
      <c r="AP437" s="150"/>
      <c r="AQ437" s="150"/>
      <c r="AR437" s="150"/>
      <c r="AS437" s="150"/>
      <c r="AT437" s="150"/>
      <c r="AU437" s="150"/>
      <c r="AV437" s="150"/>
      <c r="AW437" s="150"/>
      <c r="AX437" s="150"/>
      <c r="AY437" s="150"/>
      <c r="AZ437" s="150"/>
      <c r="BA437" s="150"/>
      <c r="BB437" s="150"/>
      <c r="BC437" s="150"/>
      <c r="BD437" s="150"/>
      <c r="BE437" s="150"/>
      <c r="BF437" s="150"/>
      <c r="BG437" s="150"/>
      <c r="BH437" s="150"/>
    </row>
    <row r="438" spans="1:60" outlineLevel="1" x14ac:dyDescent="0.25">
      <c r="A438" s="157"/>
      <c r="B438" s="158"/>
      <c r="C438" s="188" t="s">
        <v>659</v>
      </c>
      <c r="D438" s="162"/>
      <c r="E438" s="163">
        <v>-22.32</v>
      </c>
      <c r="F438" s="160"/>
      <c r="G438" s="160"/>
      <c r="H438" s="160"/>
      <c r="I438" s="160"/>
      <c r="J438" s="160"/>
      <c r="K438" s="160"/>
      <c r="L438" s="160"/>
      <c r="M438" s="160"/>
      <c r="N438" s="160"/>
      <c r="O438" s="160"/>
      <c r="P438" s="160"/>
      <c r="Q438" s="160"/>
      <c r="R438" s="160"/>
      <c r="S438" s="160"/>
      <c r="T438" s="160"/>
      <c r="U438" s="160"/>
      <c r="V438" s="160"/>
      <c r="W438" s="160"/>
      <c r="X438" s="160"/>
      <c r="Y438" s="150"/>
      <c r="Z438" s="150"/>
      <c r="AA438" s="150"/>
      <c r="AB438" s="150"/>
      <c r="AC438" s="150"/>
      <c r="AD438" s="150"/>
      <c r="AE438" s="150"/>
      <c r="AF438" s="150"/>
      <c r="AG438" s="150" t="s">
        <v>143</v>
      </c>
      <c r="AH438" s="150">
        <v>0</v>
      </c>
      <c r="AI438" s="150"/>
      <c r="AJ438" s="150"/>
      <c r="AK438" s="150"/>
      <c r="AL438" s="150"/>
      <c r="AM438" s="150"/>
      <c r="AN438" s="150"/>
      <c r="AO438" s="150"/>
      <c r="AP438" s="150"/>
      <c r="AQ438" s="150"/>
      <c r="AR438" s="150"/>
      <c r="AS438" s="150"/>
      <c r="AT438" s="150"/>
      <c r="AU438" s="150"/>
      <c r="AV438" s="150"/>
      <c r="AW438" s="150"/>
      <c r="AX438" s="150"/>
      <c r="AY438" s="150"/>
      <c r="AZ438" s="150"/>
      <c r="BA438" s="150"/>
      <c r="BB438" s="150"/>
      <c r="BC438" s="150"/>
      <c r="BD438" s="150"/>
      <c r="BE438" s="150"/>
      <c r="BF438" s="150"/>
      <c r="BG438" s="150"/>
      <c r="BH438" s="150"/>
    </row>
    <row r="439" spans="1:60" outlineLevel="1" x14ac:dyDescent="0.25">
      <c r="A439" s="157"/>
      <c r="B439" s="158"/>
      <c r="C439" s="188" t="s">
        <v>660</v>
      </c>
      <c r="D439" s="162"/>
      <c r="E439" s="163">
        <v>-20.100000000000001</v>
      </c>
      <c r="F439" s="160"/>
      <c r="G439" s="160"/>
      <c r="H439" s="160"/>
      <c r="I439" s="160"/>
      <c r="J439" s="160"/>
      <c r="K439" s="160"/>
      <c r="L439" s="160"/>
      <c r="M439" s="160"/>
      <c r="N439" s="160"/>
      <c r="O439" s="160"/>
      <c r="P439" s="160"/>
      <c r="Q439" s="160"/>
      <c r="R439" s="160"/>
      <c r="S439" s="160"/>
      <c r="T439" s="160"/>
      <c r="U439" s="160"/>
      <c r="V439" s="160"/>
      <c r="W439" s="160"/>
      <c r="X439" s="160"/>
      <c r="Y439" s="150"/>
      <c r="Z439" s="150"/>
      <c r="AA439" s="150"/>
      <c r="AB439" s="150"/>
      <c r="AC439" s="150"/>
      <c r="AD439" s="150"/>
      <c r="AE439" s="150"/>
      <c r="AF439" s="150"/>
      <c r="AG439" s="150" t="s">
        <v>143</v>
      </c>
      <c r="AH439" s="150">
        <v>0</v>
      </c>
      <c r="AI439" s="150"/>
      <c r="AJ439" s="150"/>
      <c r="AK439" s="150"/>
      <c r="AL439" s="150"/>
      <c r="AM439" s="150"/>
      <c r="AN439" s="150"/>
      <c r="AO439" s="150"/>
      <c r="AP439" s="150"/>
      <c r="AQ439" s="150"/>
      <c r="AR439" s="150"/>
      <c r="AS439" s="150"/>
      <c r="AT439" s="150"/>
      <c r="AU439" s="150"/>
      <c r="AV439" s="150"/>
      <c r="AW439" s="150"/>
      <c r="AX439" s="150"/>
      <c r="AY439" s="150"/>
      <c r="AZ439" s="150"/>
      <c r="BA439" s="150"/>
      <c r="BB439" s="150"/>
      <c r="BC439" s="150"/>
      <c r="BD439" s="150"/>
      <c r="BE439" s="150"/>
      <c r="BF439" s="150"/>
      <c r="BG439" s="150"/>
      <c r="BH439" s="150"/>
    </row>
    <row r="440" spans="1:60" outlineLevel="1" x14ac:dyDescent="0.25">
      <c r="A440" s="157"/>
      <c r="B440" s="158"/>
      <c r="C440" s="188" t="s">
        <v>661</v>
      </c>
      <c r="D440" s="162"/>
      <c r="E440" s="163">
        <v>-18.920000000000002</v>
      </c>
      <c r="F440" s="160"/>
      <c r="G440" s="160"/>
      <c r="H440" s="160"/>
      <c r="I440" s="160"/>
      <c r="J440" s="160"/>
      <c r="K440" s="160"/>
      <c r="L440" s="160"/>
      <c r="M440" s="160"/>
      <c r="N440" s="160"/>
      <c r="O440" s="160"/>
      <c r="P440" s="160"/>
      <c r="Q440" s="160"/>
      <c r="R440" s="160"/>
      <c r="S440" s="160"/>
      <c r="T440" s="160"/>
      <c r="U440" s="160"/>
      <c r="V440" s="160"/>
      <c r="W440" s="160"/>
      <c r="X440" s="160"/>
      <c r="Y440" s="150"/>
      <c r="Z440" s="150"/>
      <c r="AA440" s="150"/>
      <c r="AB440" s="150"/>
      <c r="AC440" s="150"/>
      <c r="AD440" s="150"/>
      <c r="AE440" s="150"/>
      <c r="AF440" s="150"/>
      <c r="AG440" s="150" t="s">
        <v>143</v>
      </c>
      <c r="AH440" s="150">
        <v>0</v>
      </c>
      <c r="AI440" s="150"/>
      <c r="AJ440" s="150"/>
      <c r="AK440" s="150"/>
      <c r="AL440" s="150"/>
      <c r="AM440" s="150"/>
      <c r="AN440" s="150"/>
      <c r="AO440" s="150"/>
      <c r="AP440" s="150"/>
      <c r="AQ440" s="150"/>
      <c r="AR440" s="150"/>
      <c r="AS440" s="150"/>
      <c r="AT440" s="150"/>
      <c r="AU440" s="150"/>
      <c r="AV440" s="150"/>
      <c r="AW440" s="150"/>
      <c r="AX440" s="150"/>
      <c r="AY440" s="150"/>
      <c r="AZ440" s="150"/>
      <c r="BA440" s="150"/>
      <c r="BB440" s="150"/>
      <c r="BC440" s="150"/>
      <c r="BD440" s="150"/>
      <c r="BE440" s="150"/>
      <c r="BF440" s="150"/>
      <c r="BG440" s="150"/>
      <c r="BH440" s="150"/>
    </row>
    <row r="441" spans="1:60" outlineLevel="1" x14ac:dyDescent="0.25">
      <c r="A441" s="157"/>
      <c r="B441" s="158"/>
      <c r="C441" s="188" t="s">
        <v>662</v>
      </c>
      <c r="D441" s="162"/>
      <c r="E441" s="163">
        <v>-15.68</v>
      </c>
      <c r="F441" s="160"/>
      <c r="G441" s="160"/>
      <c r="H441" s="160"/>
      <c r="I441" s="160"/>
      <c r="J441" s="160"/>
      <c r="K441" s="160"/>
      <c r="L441" s="160"/>
      <c r="M441" s="160"/>
      <c r="N441" s="160"/>
      <c r="O441" s="160"/>
      <c r="P441" s="160"/>
      <c r="Q441" s="160"/>
      <c r="R441" s="160"/>
      <c r="S441" s="160"/>
      <c r="T441" s="160"/>
      <c r="U441" s="160"/>
      <c r="V441" s="160"/>
      <c r="W441" s="160"/>
      <c r="X441" s="160"/>
      <c r="Y441" s="150"/>
      <c r="Z441" s="150"/>
      <c r="AA441" s="150"/>
      <c r="AB441" s="150"/>
      <c r="AC441" s="150"/>
      <c r="AD441" s="150"/>
      <c r="AE441" s="150"/>
      <c r="AF441" s="150"/>
      <c r="AG441" s="150" t="s">
        <v>143</v>
      </c>
      <c r="AH441" s="150">
        <v>0</v>
      </c>
      <c r="AI441" s="150"/>
      <c r="AJ441" s="150"/>
      <c r="AK441" s="150"/>
      <c r="AL441" s="150"/>
      <c r="AM441" s="150"/>
      <c r="AN441" s="150"/>
      <c r="AO441" s="150"/>
      <c r="AP441" s="150"/>
      <c r="AQ441" s="150"/>
      <c r="AR441" s="150"/>
      <c r="AS441" s="150"/>
      <c r="AT441" s="150"/>
      <c r="AU441" s="150"/>
      <c r="AV441" s="150"/>
      <c r="AW441" s="150"/>
      <c r="AX441" s="150"/>
      <c r="AY441" s="150"/>
      <c r="AZ441" s="150"/>
      <c r="BA441" s="150"/>
      <c r="BB441" s="150"/>
      <c r="BC441" s="150"/>
      <c r="BD441" s="150"/>
      <c r="BE441" s="150"/>
      <c r="BF441" s="150"/>
      <c r="BG441" s="150"/>
      <c r="BH441" s="150"/>
    </row>
    <row r="442" spans="1:60" outlineLevel="1" x14ac:dyDescent="0.25">
      <c r="A442" s="157"/>
      <c r="B442" s="158"/>
      <c r="C442" s="188" t="s">
        <v>663</v>
      </c>
      <c r="D442" s="162"/>
      <c r="E442" s="163">
        <v>48.36</v>
      </c>
      <c r="F442" s="160"/>
      <c r="G442" s="160"/>
      <c r="H442" s="160"/>
      <c r="I442" s="160"/>
      <c r="J442" s="160"/>
      <c r="K442" s="160"/>
      <c r="L442" s="160"/>
      <c r="M442" s="160"/>
      <c r="N442" s="160"/>
      <c r="O442" s="160"/>
      <c r="P442" s="160"/>
      <c r="Q442" s="160"/>
      <c r="R442" s="160"/>
      <c r="S442" s="160"/>
      <c r="T442" s="160"/>
      <c r="U442" s="160"/>
      <c r="V442" s="160"/>
      <c r="W442" s="160"/>
      <c r="X442" s="160"/>
      <c r="Y442" s="150"/>
      <c r="Z442" s="150"/>
      <c r="AA442" s="150"/>
      <c r="AB442" s="150"/>
      <c r="AC442" s="150"/>
      <c r="AD442" s="150"/>
      <c r="AE442" s="150"/>
      <c r="AF442" s="150"/>
      <c r="AG442" s="150" t="s">
        <v>143</v>
      </c>
      <c r="AH442" s="150">
        <v>0</v>
      </c>
      <c r="AI442" s="150"/>
      <c r="AJ442" s="150"/>
      <c r="AK442" s="150"/>
      <c r="AL442" s="150"/>
      <c r="AM442" s="150"/>
      <c r="AN442" s="150"/>
      <c r="AO442" s="150"/>
      <c r="AP442" s="150"/>
      <c r="AQ442" s="150"/>
      <c r="AR442" s="150"/>
      <c r="AS442" s="150"/>
      <c r="AT442" s="150"/>
      <c r="AU442" s="150"/>
      <c r="AV442" s="150"/>
      <c r="AW442" s="150"/>
      <c r="AX442" s="150"/>
      <c r="AY442" s="150"/>
      <c r="AZ442" s="150"/>
      <c r="BA442" s="150"/>
      <c r="BB442" s="150"/>
      <c r="BC442" s="150"/>
      <c r="BD442" s="150"/>
      <c r="BE442" s="150"/>
      <c r="BF442" s="150"/>
      <c r="BG442" s="150"/>
      <c r="BH442" s="150"/>
    </row>
    <row r="443" spans="1:60" ht="20.399999999999999" outlineLevel="1" x14ac:dyDescent="0.25">
      <c r="A443" s="171">
        <v>136</v>
      </c>
      <c r="B443" s="172" t="s">
        <v>664</v>
      </c>
      <c r="C443" s="187" t="s">
        <v>665</v>
      </c>
      <c r="D443" s="173" t="s">
        <v>150</v>
      </c>
      <c r="E443" s="174">
        <v>0</v>
      </c>
      <c r="F443" s="175"/>
      <c r="G443" s="176">
        <f>ROUND(E443*F443,2)</f>
        <v>0</v>
      </c>
      <c r="H443" s="161"/>
      <c r="I443" s="160">
        <f>ROUND(E443*H443,2)</f>
        <v>0</v>
      </c>
      <c r="J443" s="161"/>
      <c r="K443" s="160">
        <f>ROUND(E443*J443,2)</f>
        <v>0</v>
      </c>
      <c r="L443" s="160">
        <v>21</v>
      </c>
      <c r="M443" s="160">
        <f>G443*(1+L443/100)</f>
        <v>0</v>
      </c>
      <c r="N443" s="160">
        <v>0</v>
      </c>
      <c r="O443" s="160">
        <f>ROUND(E443*N443,2)</f>
        <v>0</v>
      </c>
      <c r="P443" s="160">
        <v>1.4</v>
      </c>
      <c r="Q443" s="160">
        <f>ROUND(E443*P443,2)</f>
        <v>0</v>
      </c>
      <c r="R443" s="160"/>
      <c r="S443" s="160" t="s">
        <v>139</v>
      </c>
      <c r="T443" s="160" t="s">
        <v>139</v>
      </c>
      <c r="U443" s="160">
        <v>1.2569999999999999</v>
      </c>
      <c r="V443" s="160">
        <f>ROUND(E443*U443,2)</f>
        <v>0</v>
      </c>
      <c r="W443" s="160"/>
      <c r="X443" s="160" t="s">
        <v>140</v>
      </c>
      <c r="Y443" s="150"/>
      <c r="Z443" s="150"/>
      <c r="AA443" s="150"/>
      <c r="AB443" s="150"/>
      <c r="AC443" s="150"/>
      <c r="AD443" s="150"/>
      <c r="AE443" s="150"/>
      <c r="AF443" s="150"/>
      <c r="AG443" s="150" t="s">
        <v>242</v>
      </c>
      <c r="AH443" s="150"/>
      <c r="AI443" s="150"/>
      <c r="AJ443" s="150"/>
      <c r="AK443" s="150"/>
      <c r="AL443" s="150"/>
      <c r="AM443" s="150"/>
      <c r="AN443" s="150"/>
      <c r="AO443" s="150"/>
      <c r="AP443" s="150"/>
      <c r="AQ443" s="150"/>
      <c r="AR443" s="150"/>
      <c r="AS443" s="150"/>
      <c r="AT443" s="150"/>
      <c r="AU443" s="150"/>
      <c r="AV443" s="150"/>
      <c r="AW443" s="150"/>
      <c r="AX443" s="150"/>
      <c r="AY443" s="150"/>
      <c r="AZ443" s="150"/>
      <c r="BA443" s="150"/>
      <c r="BB443" s="150"/>
      <c r="BC443" s="150"/>
      <c r="BD443" s="150"/>
      <c r="BE443" s="150"/>
      <c r="BF443" s="150"/>
      <c r="BG443" s="150"/>
      <c r="BH443" s="150"/>
    </row>
    <row r="444" spans="1:60" outlineLevel="1" x14ac:dyDescent="0.25">
      <c r="A444" s="157"/>
      <c r="B444" s="158"/>
      <c r="C444" s="188" t="s">
        <v>455</v>
      </c>
      <c r="D444" s="162"/>
      <c r="E444" s="163"/>
      <c r="F444" s="160"/>
      <c r="G444" s="160"/>
      <c r="H444" s="160"/>
      <c r="I444" s="160"/>
      <c r="J444" s="160"/>
      <c r="K444" s="160"/>
      <c r="L444" s="160"/>
      <c r="M444" s="160"/>
      <c r="N444" s="160"/>
      <c r="O444" s="160"/>
      <c r="P444" s="160"/>
      <c r="Q444" s="160"/>
      <c r="R444" s="160"/>
      <c r="S444" s="160"/>
      <c r="T444" s="160"/>
      <c r="U444" s="160"/>
      <c r="V444" s="160"/>
      <c r="W444" s="160"/>
      <c r="X444" s="160"/>
      <c r="Y444" s="150"/>
      <c r="Z444" s="150"/>
      <c r="AA444" s="150"/>
      <c r="AB444" s="150"/>
      <c r="AC444" s="150"/>
      <c r="AD444" s="150"/>
      <c r="AE444" s="150"/>
      <c r="AF444" s="150"/>
      <c r="AG444" s="150" t="s">
        <v>143</v>
      </c>
      <c r="AH444" s="150">
        <v>0</v>
      </c>
      <c r="AI444" s="150"/>
      <c r="AJ444" s="150"/>
      <c r="AK444" s="150"/>
      <c r="AL444" s="150"/>
      <c r="AM444" s="150"/>
      <c r="AN444" s="150"/>
      <c r="AO444" s="150"/>
      <c r="AP444" s="150"/>
      <c r="AQ444" s="150"/>
      <c r="AR444" s="150"/>
      <c r="AS444" s="150"/>
      <c r="AT444" s="150"/>
      <c r="AU444" s="150"/>
      <c r="AV444" s="150"/>
      <c r="AW444" s="150"/>
      <c r="AX444" s="150"/>
      <c r="AY444" s="150"/>
      <c r="AZ444" s="150"/>
      <c r="BA444" s="150"/>
      <c r="BB444" s="150"/>
      <c r="BC444" s="150"/>
      <c r="BD444" s="150"/>
      <c r="BE444" s="150"/>
      <c r="BF444" s="150"/>
      <c r="BG444" s="150"/>
      <c r="BH444" s="150"/>
    </row>
    <row r="445" spans="1:60" outlineLevel="1" x14ac:dyDescent="0.25">
      <c r="A445" s="157"/>
      <c r="B445" s="158"/>
      <c r="C445" s="188" t="s">
        <v>332</v>
      </c>
      <c r="D445" s="162"/>
      <c r="E445" s="163"/>
      <c r="F445" s="160"/>
      <c r="G445" s="160"/>
      <c r="H445" s="160"/>
      <c r="I445" s="160"/>
      <c r="J445" s="160"/>
      <c r="K445" s="160"/>
      <c r="L445" s="160"/>
      <c r="M445" s="160"/>
      <c r="N445" s="160"/>
      <c r="O445" s="160"/>
      <c r="P445" s="160"/>
      <c r="Q445" s="160"/>
      <c r="R445" s="160"/>
      <c r="S445" s="160"/>
      <c r="T445" s="160"/>
      <c r="U445" s="160"/>
      <c r="V445" s="160"/>
      <c r="W445" s="160"/>
      <c r="X445" s="160"/>
      <c r="Y445" s="150"/>
      <c r="Z445" s="150"/>
      <c r="AA445" s="150"/>
      <c r="AB445" s="150"/>
      <c r="AC445" s="150"/>
      <c r="AD445" s="150"/>
      <c r="AE445" s="150"/>
      <c r="AF445" s="150"/>
      <c r="AG445" s="150" t="s">
        <v>143</v>
      </c>
      <c r="AH445" s="150">
        <v>0</v>
      </c>
      <c r="AI445" s="150"/>
      <c r="AJ445" s="150"/>
      <c r="AK445" s="150"/>
      <c r="AL445" s="150"/>
      <c r="AM445" s="150"/>
      <c r="AN445" s="150"/>
      <c r="AO445" s="150"/>
      <c r="AP445" s="150"/>
      <c r="AQ445" s="150"/>
      <c r="AR445" s="150"/>
      <c r="AS445" s="150"/>
      <c r="AT445" s="150"/>
      <c r="AU445" s="150"/>
      <c r="AV445" s="150"/>
      <c r="AW445" s="150"/>
      <c r="AX445" s="150"/>
      <c r="AY445" s="150"/>
      <c r="AZ445" s="150"/>
      <c r="BA445" s="150"/>
      <c r="BB445" s="150"/>
      <c r="BC445" s="150"/>
      <c r="BD445" s="150"/>
      <c r="BE445" s="150"/>
      <c r="BF445" s="150"/>
      <c r="BG445" s="150"/>
      <c r="BH445" s="150"/>
    </row>
    <row r="446" spans="1:60" outlineLevel="1" x14ac:dyDescent="0.25">
      <c r="A446" s="157"/>
      <c r="B446" s="158"/>
      <c r="C446" s="188" t="s">
        <v>456</v>
      </c>
      <c r="D446" s="162"/>
      <c r="E446" s="163"/>
      <c r="F446" s="160"/>
      <c r="G446" s="160"/>
      <c r="H446" s="160"/>
      <c r="I446" s="160"/>
      <c r="J446" s="160"/>
      <c r="K446" s="160"/>
      <c r="L446" s="160"/>
      <c r="M446" s="160"/>
      <c r="N446" s="160"/>
      <c r="O446" s="160"/>
      <c r="P446" s="160"/>
      <c r="Q446" s="160"/>
      <c r="R446" s="160"/>
      <c r="S446" s="160"/>
      <c r="T446" s="160"/>
      <c r="U446" s="160"/>
      <c r="V446" s="160"/>
      <c r="W446" s="160"/>
      <c r="X446" s="160"/>
      <c r="Y446" s="150"/>
      <c r="Z446" s="150"/>
      <c r="AA446" s="150"/>
      <c r="AB446" s="150"/>
      <c r="AC446" s="150"/>
      <c r="AD446" s="150"/>
      <c r="AE446" s="150"/>
      <c r="AF446" s="150"/>
      <c r="AG446" s="150" t="s">
        <v>143</v>
      </c>
      <c r="AH446" s="150">
        <v>0</v>
      </c>
      <c r="AI446" s="150"/>
      <c r="AJ446" s="150"/>
      <c r="AK446" s="150"/>
      <c r="AL446" s="150"/>
      <c r="AM446" s="150"/>
      <c r="AN446" s="150"/>
      <c r="AO446" s="150"/>
      <c r="AP446" s="150"/>
      <c r="AQ446" s="150"/>
      <c r="AR446" s="150"/>
      <c r="AS446" s="150"/>
      <c r="AT446" s="150"/>
      <c r="AU446" s="150"/>
      <c r="AV446" s="150"/>
      <c r="AW446" s="150"/>
      <c r="AX446" s="150"/>
      <c r="AY446" s="150"/>
      <c r="AZ446" s="150"/>
      <c r="BA446" s="150"/>
      <c r="BB446" s="150"/>
      <c r="BC446" s="150"/>
      <c r="BD446" s="150"/>
      <c r="BE446" s="150"/>
      <c r="BF446" s="150"/>
      <c r="BG446" s="150"/>
      <c r="BH446" s="150"/>
    </row>
    <row r="447" spans="1:60" ht="30.6" outlineLevel="1" x14ac:dyDescent="0.25">
      <c r="A447" s="157"/>
      <c r="B447" s="158"/>
      <c r="C447" s="188" t="s">
        <v>666</v>
      </c>
      <c r="D447" s="162"/>
      <c r="E447" s="163">
        <v>1.2136</v>
      </c>
      <c r="F447" s="160"/>
      <c r="G447" s="160"/>
      <c r="H447" s="160"/>
      <c r="I447" s="160"/>
      <c r="J447" s="160"/>
      <c r="K447" s="160"/>
      <c r="L447" s="160"/>
      <c r="M447" s="160"/>
      <c r="N447" s="160"/>
      <c r="O447" s="160"/>
      <c r="P447" s="160"/>
      <c r="Q447" s="160"/>
      <c r="R447" s="160"/>
      <c r="S447" s="160"/>
      <c r="T447" s="160"/>
      <c r="U447" s="160"/>
      <c r="V447" s="160"/>
      <c r="W447" s="160"/>
      <c r="X447" s="160"/>
      <c r="Y447" s="150"/>
      <c r="Z447" s="150"/>
      <c r="AA447" s="150"/>
      <c r="AB447" s="150"/>
      <c r="AC447" s="150"/>
      <c r="AD447" s="150"/>
      <c r="AE447" s="150"/>
      <c r="AF447" s="150"/>
      <c r="AG447" s="150" t="s">
        <v>143</v>
      </c>
      <c r="AH447" s="150">
        <v>0</v>
      </c>
      <c r="AI447" s="150"/>
      <c r="AJ447" s="150"/>
      <c r="AK447" s="150"/>
      <c r="AL447" s="150"/>
      <c r="AM447" s="150"/>
      <c r="AN447" s="150"/>
      <c r="AO447" s="150"/>
      <c r="AP447" s="150"/>
      <c r="AQ447" s="150"/>
      <c r="AR447" s="150"/>
      <c r="AS447" s="150"/>
      <c r="AT447" s="150"/>
      <c r="AU447" s="150"/>
      <c r="AV447" s="150"/>
      <c r="AW447" s="150"/>
      <c r="AX447" s="150"/>
      <c r="AY447" s="150"/>
      <c r="AZ447" s="150"/>
      <c r="BA447" s="150"/>
      <c r="BB447" s="150"/>
      <c r="BC447" s="150"/>
      <c r="BD447" s="150"/>
      <c r="BE447" s="150"/>
      <c r="BF447" s="150"/>
      <c r="BG447" s="150"/>
      <c r="BH447" s="150"/>
    </row>
    <row r="448" spans="1:60" ht="20.399999999999999" outlineLevel="1" x14ac:dyDescent="0.25">
      <c r="A448" s="157"/>
      <c r="B448" s="158"/>
      <c r="C448" s="188" t="s">
        <v>667</v>
      </c>
      <c r="D448" s="162"/>
      <c r="E448" s="163"/>
      <c r="F448" s="160"/>
      <c r="G448" s="160"/>
      <c r="H448" s="160"/>
      <c r="I448" s="160"/>
      <c r="J448" s="160"/>
      <c r="K448" s="160"/>
      <c r="L448" s="160"/>
      <c r="M448" s="160"/>
      <c r="N448" s="160"/>
      <c r="O448" s="160"/>
      <c r="P448" s="160"/>
      <c r="Q448" s="160"/>
      <c r="R448" s="160"/>
      <c r="S448" s="160"/>
      <c r="T448" s="160"/>
      <c r="U448" s="160"/>
      <c r="V448" s="160"/>
      <c r="W448" s="160"/>
      <c r="X448" s="160"/>
      <c r="Y448" s="150"/>
      <c r="Z448" s="150"/>
      <c r="AA448" s="150"/>
      <c r="AB448" s="150"/>
      <c r="AC448" s="150"/>
      <c r="AD448" s="150"/>
      <c r="AE448" s="150"/>
      <c r="AF448" s="150"/>
      <c r="AG448" s="150" t="s">
        <v>143</v>
      </c>
      <c r="AH448" s="150">
        <v>0</v>
      </c>
      <c r="AI448" s="150"/>
      <c r="AJ448" s="150"/>
      <c r="AK448" s="150"/>
      <c r="AL448" s="150"/>
      <c r="AM448" s="150"/>
      <c r="AN448" s="150"/>
      <c r="AO448" s="150"/>
      <c r="AP448" s="150"/>
      <c r="AQ448" s="150"/>
      <c r="AR448" s="150"/>
      <c r="AS448" s="150"/>
      <c r="AT448" s="150"/>
      <c r="AU448" s="150"/>
      <c r="AV448" s="150"/>
      <c r="AW448" s="150"/>
      <c r="AX448" s="150"/>
      <c r="AY448" s="150"/>
      <c r="AZ448" s="150"/>
      <c r="BA448" s="150"/>
      <c r="BB448" s="150"/>
      <c r="BC448" s="150"/>
      <c r="BD448" s="150"/>
      <c r="BE448" s="150"/>
      <c r="BF448" s="150"/>
      <c r="BG448" s="150"/>
      <c r="BH448" s="150"/>
    </row>
    <row r="449" spans="1:60" outlineLevel="1" x14ac:dyDescent="0.25">
      <c r="A449" s="157"/>
      <c r="B449" s="158"/>
      <c r="C449" s="188" t="s">
        <v>668</v>
      </c>
      <c r="D449" s="162"/>
      <c r="E449" s="163">
        <v>0.3236</v>
      </c>
      <c r="F449" s="160"/>
      <c r="G449" s="160"/>
      <c r="H449" s="160"/>
      <c r="I449" s="160"/>
      <c r="J449" s="160"/>
      <c r="K449" s="160"/>
      <c r="L449" s="160"/>
      <c r="M449" s="160"/>
      <c r="N449" s="160"/>
      <c r="O449" s="160"/>
      <c r="P449" s="160"/>
      <c r="Q449" s="160"/>
      <c r="R449" s="160"/>
      <c r="S449" s="160"/>
      <c r="T449" s="160"/>
      <c r="U449" s="160"/>
      <c r="V449" s="160"/>
      <c r="W449" s="160"/>
      <c r="X449" s="160"/>
      <c r="Y449" s="150"/>
      <c r="Z449" s="150"/>
      <c r="AA449" s="150"/>
      <c r="AB449" s="150"/>
      <c r="AC449" s="150"/>
      <c r="AD449" s="150"/>
      <c r="AE449" s="150"/>
      <c r="AF449" s="150"/>
      <c r="AG449" s="150" t="s">
        <v>143</v>
      </c>
      <c r="AH449" s="150">
        <v>0</v>
      </c>
      <c r="AI449" s="150"/>
      <c r="AJ449" s="150"/>
      <c r="AK449" s="150"/>
      <c r="AL449" s="150"/>
      <c r="AM449" s="150"/>
      <c r="AN449" s="150"/>
      <c r="AO449" s="150"/>
      <c r="AP449" s="150"/>
      <c r="AQ449" s="150"/>
      <c r="AR449" s="150"/>
      <c r="AS449" s="150"/>
      <c r="AT449" s="150"/>
      <c r="AU449" s="150"/>
      <c r="AV449" s="150"/>
      <c r="AW449" s="150"/>
      <c r="AX449" s="150"/>
      <c r="AY449" s="150"/>
      <c r="AZ449" s="150"/>
      <c r="BA449" s="150"/>
      <c r="BB449" s="150"/>
      <c r="BC449" s="150"/>
      <c r="BD449" s="150"/>
      <c r="BE449" s="150"/>
      <c r="BF449" s="150"/>
      <c r="BG449" s="150"/>
      <c r="BH449" s="150"/>
    </row>
    <row r="450" spans="1:60" outlineLevel="1" x14ac:dyDescent="0.25">
      <c r="A450" s="157"/>
      <c r="B450" s="158"/>
      <c r="C450" s="188" t="s">
        <v>669</v>
      </c>
      <c r="D450" s="162"/>
      <c r="E450" s="163">
        <v>0.32519999999999999</v>
      </c>
      <c r="F450" s="160"/>
      <c r="G450" s="160"/>
      <c r="H450" s="160"/>
      <c r="I450" s="160"/>
      <c r="J450" s="160"/>
      <c r="K450" s="160"/>
      <c r="L450" s="160"/>
      <c r="M450" s="160"/>
      <c r="N450" s="160"/>
      <c r="O450" s="160"/>
      <c r="P450" s="160"/>
      <c r="Q450" s="160"/>
      <c r="R450" s="160"/>
      <c r="S450" s="160"/>
      <c r="T450" s="160"/>
      <c r="U450" s="160"/>
      <c r="V450" s="160"/>
      <c r="W450" s="160"/>
      <c r="X450" s="160"/>
      <c r="Y450" s="150"/>
      <c r="Z450" s="150"/>
      <c r="AA450" s="150"/>
      <c r="AB450" s="150"/>
      <c r="AC450" s="150"/>
      <c r="AD450" s="150"/>
      <c r="AE450" s="150"/>
      <c r="AF450" s="150"/>
      <c r="AG450" s="150" t="s">
        <v>143</v>
      </c>
      <c r="AH450" s="150">
        <v>0</v>
      </c>
      <c r="AI450" s="150"/>
      <c r="AJ450" s="150"/>
      <c r="AK450" s="150"/>
      <c r="AL450" s="150"/>
      <c r="AM450" s="150"/>
      <c r="AN450" s="150"/>
      <c r="AO450" s="150"/>
      <c r="AP450" s="150"/>
      <c r="AQ450" s="150"/>
      <c r="AR450" s="150"/>
      <c r="AS450" s="150"/>
      <c r="AT450" s="150"/>
      <c r="AU450" s="150"/>
      <c r="AV450" s="150"/>
      <c r="AW450" s="150"/>
      <c r="AX450" s="150"/>
      <c r="AY450" s="150"/>
      <c r="AZ450" s="150"/>
      <c r="BA450" s="150"/>
      <c r="BB450" s="150"/>
      <c r="BC450" s="150"/>
      <c r="BD450" s="150"/>
      <c r="BE450" s="150"/>
      <c r="BF450" s="150"/>
      <c r="BG450" s="150"/>
      <c r="BH450" s="150"/>
    </row>
    <row r="451" spans="1:60" outlineLevel="1" x14ac:dyDescent="0.25">
      <c r="A451" s="157"/>
      <c r="B451" s="158"/>
      <c r="C451" s="188" t="s">
        <v>670</v>
      </c>
      <c r="D451" s="162"/>
      <c r="E451" s="163">
        <v>0.38479999999999998</v>
      </c>
      <c r="F451" s="160"/>
      <c r="G451" s="160"/>
      <c r="H451" s="160"/>
      <c r="I451" s="160"/>
      <c r="J451" s="160"/>
      <c r="K451" s="160"/>
      <c r="L451" s="160"/>
      <c r="M451" s="160"/>
      <c r="N451" s="160"/>
      <c r="O451" s="160"/>
      <c r="P451" s="160"/>
      <c r="Q451" s="160"/>
      <c r="R451" s="160"/>
      <c r="S451" s="160"/>
      <c r="T451" s="160"/>
      <c r="U451" s="160"/>
      <c r="V451" s="160"/>
      <c r="W451" s="160"/>
      <c r="X451" s="160"/>
      <c r="Y451" s="150"/>
      <c r="Z451" s="150"/>
      <c r="AA451" s="150"/>
      <c r="AB451" s="150"/>
      <c r="AC451" s="150"/>
      <c r="AD451" s="150"/>
      <c r="AE451" s="150"/>
      <c r="AF451" s="150"/>
      <c r="AG451" s="150" t="s">
        <v>143</v>
      </c>
      <c r="AH451" s="150">
        <v>0</v>
      </c>
      <c r="AI451" s="150"/>
      <c r="AJ451" s="150"/>
      <c r="AK451" s="150"/>
      <c r="AL451" s="150"/>
      <c r="AM451" s="150"/>
      <c r="AN451" s="150"/>
      <c r="AO451" s="150"/>
      <c r="AP451" s="150"/>
      <c r="AQ451" s="150"/>
      <c r="AR451" s="150"/>
      <c r="AS451" s="150"/>
      <c r="AT451" s="150"/>
      <c r="AU451" s="150"/>
      <c r="AV451" s="150"/>
      <c r="AW451" s="150"/>
      <c r="AX451" s="150"/>
      <c r="AY451" s="150"/>
      <c r="AZ451" s="150"/>
      <c r="BA451" s="150"/>
      <c r="BB451" s="150"/>
      <c r="BC451" s="150"/>
      <c r="BD451" s="150"/>
      <c r="BE451" s="150"/>
      <c r="BF451" s="150"/>
      <c r="BG451" s="150"/>
      <c r="BH451" s="150"/>
    </row>
    <row r="452" spans="1:60" outlineLevel="1" x14ac:dyDescent="0.25">
      <c r="A452" s="157"/>
      <c r="B452" s="158"/>
      <c r="C452" s="188" t="s">
        <v>671</v>
      </c>
      <c r="D452" s="162"/>
      <c r="E452" s="163"/>
      <c r="F452" s="160"/>
      <c r="G452" s="160"/>
      <c r="H452" s="160"/>
      <c r="I452" s="160"/>
      <c r="J452" s="160"/>
      <c r="K452" s="160"/>
      <c r="L452" s="160"/>
      <c r="M452" s="160"/>
      <c r="N452" s="160"/>
      <c r="O452" s="160"/>
      <c r="P452" s="160"/>
      <c r="Q452" s="160"/>
      <c r="R452" s="160"/>
      <c r="S452" s="160"/>
      <c r="T452" s="160"/>
      <c r="U452" s="160"/>
      <c r="V452" s="160"/>
      <c r="W452" s="160"/>
      <c r="X452" s="160"/>
      <c r="Y452" s="150"/>
      <c r="Z452" s="150"/>
      <c r="AA452" s="150"/>
      <c r="AB452" s="150"/>
      <c r="AC452" s="150"/>
      <c r="AD452" s="150"/>
      <c r="AE452" s="150"/>
      <c r="AF452" s="150"/>
      <c r="AG452" s="150" t="s">
        <v>143</v>
      </c>
      <c r="AH452" s="150">
        <v>0</v>
      </c>
      <c r="AI452" s="150"/>
      <c r="AJ452" s="150"/>
      <c r="AK452" s="150"/>
      <c r="AL452" s="150"/>
      <c r="AM452" s="150"/>
      <c r="AN452" s="150"/>
      <c r="AO452" s="150"/>
      <c r="AP452" s="150"/>
      <c r="AQ452" s="150"/>
      <c r="AR452" s="150"/>
      <c r="AS452" s="150"/>
      <c r="AT452" s="150"/>
      <c r="AU452" s="150"/>
      <c r="AV452" s="150"/>
      <c r="AW452" s="150"/>
      <c r="AX452" s="150"/>
      <c r="AY452" s="150"/>
      <c r="AZ452" s="150"/>
      <c r="BA452" s="150"/>
      <c r="BB452" s="150"/>
      <c r="BC452" s="150"/>
      <c r="BD452" s="150"/>
      <c r="BE452" s="150"/>
      <c r="BF452" s="150"/>
      <c r="BG452" s="150"/>
      <c r="BH452" s="150"/>
    </row>
    <row r="453" spans="1:60" x14ac:dyDescent="0.25">
      <c r="A453" s="165" t="s">
        <v>134</v>
      </c>
      <c r="B453" s="166" t="s">
        <v>84</v>
      </c>
      <c r="C453" s="186" t="s">
        <v>85</v>
      </c>
      <c r="D453" s="167"/>
      <c r="E453" s="168"/>
      <c r="F453" s="169"/>
      <c r="G453" s="170">
        <f>SUMIF(AG454:AG454,"&lt;&gt;NOR",G454:G454)</f>
        <v>0</v>
      </c>
      <c r="H453" s="164"/>
      <c r="I453" s="164">
        <f>SUM(I454:I454)</f>
        <v>0</v>
      </c>
      <c r="J453" s="164"/>
      <c r="K453" s="164">
        <f>SUM(K454:K454)</f>
        <v>0</v>
      </c>
      <c r="L453" s="164"/>
      <c r="M453" s="164">
        <f>SUM(M454:M454)</f>
        <v>0</v>
      </c>
      <c r="N453" s="164"/>
      <c r="O453" s="164">
        <f>SUM(O454:O454)</f>
        <v>0</v>
      </c>
      <c r="P453" s="164"/>
      <c r="Q453" s="164">
        <f>SUM(Q454:Q454)</f>
        <v>0</v>
      </c>
      <c r="R453" s="164"/>
      <c r="S453" s="164"/>
      <c r="T453" s="164"/>
      <c r="U453" s="164"/>
      <c r="V453" s="164">
        <f>SUM(V454:V454)</f>
        <v>311.62</v>
      </c>
      <c r="W453" s="164"/>
      <c r="X453" s="164"/>
      <c r="AG453" t="s">
        <v>135</v>
      </c>
    </row>
    <row r="454" spans="1:60" outlineLevel="1" x14ac:dyDescent="0.25">
      <c r="A454" s="178">
        <v>137</v>
      </c>
      <c r="B454" s="179" t="s">
        <v>672</v>
      </c>
      <c r="C454" s="189" t="s">
        <v>673</v>
      </c>
      <c r="D454" s="180" t="s">
        <v>187</v>
      </c>
      <c r="E454" s="181">
        <v>120.92366</v>
      </c>
      <c r="F454" s="182"/>
      <c r="G454" s="183">
        <f>ROUND(E454*F454,2)</f>
        <v>0</v>
      </c>
      <c r="H454" s="161"/>
      <c r="I454" s="160">
        <f>ROUND(E454*H454,2)</f>
        <v>0</v>
      </c>
      <c r="J454" s="161"/>
      <c r="K454" s="160">
        <f>ROUND(E454*J454,2)</f>
        <v>0</v>
      </c>
      <c r="L454" s="160">
        <v>21</v>
      </c>
      <c r="M454" s="160">
        <f>G454*(1+L454/100)</f>
        <v>0</v>
      </c>
      <c r="N454" s="160">
        <v>0</v>
      </c>
      <c r="O454" s="160">
        <f>ROUND(E454*N454,2)</f>
        <v>0</v>
      </c>
      <c r="P454" s="160">
        <v>0</v>
      </c>
      <c r="Q454" s="160">
        <f>ROUND(E454*P454,2)</f>
        <v>0</v>
      </c>
      <c r="R454" s="160"/>
      <c r="S454" s="160" t="s">
        <v>139</v>
      </c>
      <c r="T454" s="160" t="s">
        <v>139</v>
      </c>
      <c r="U454" s="160">
        <v>2.577</v>
      </c>
      <c r="V454" s="160">
        <f>ROUND(E454*U454,2)</f>
        <v>311.62</v>
      </c>
      <c r="W454" s="160"/>
      <c r="X454" s="160" t="s">
        <v>140</v>
      </c>
      <c r="Y454" s="150"/>
      <c r="Z454" s="150"/>
      <c r="AA454" s="150"/>
      <c r="AB454" s="150"/>
      <c r="AC454" s="150"/>
      <c r="AD454" s="150"/>
      <c r="AE454" s="150"/>
      <c r="AF454" s="150"/>
      <c r="AG454" s="150" t="s">
        <v>242</v>
      </c>
      <c r="AH454" s="150"/>
      <c r="AI454" s="150"/>
      <c r="AJ454" s="150"/>
      <c r="AK454" s="150"/>
      <c r="AL454" s="150"/>
      <c r="AM454" s="150"/>
      <c r="AN454" s="150"/>
      <c r="AO454" s="150"/>
      <c r="AP454" s="150"/>
      <c r="AQ454" s="150"/>
      <c r="AR454" s="150"/>
      <c r="AS454" s="150"/>
      <c r="AT454" s="150"/>
      <c r="AU454" s="150"/>
      <c r="AV454" s="150"/>
      <c r="AW454" s="150"/>
      <c r="AX454" s="150"/>
      <c r="AY454" s="150"/>
      <c r="AZ454" s="150"/>
      <c r="BA454" s="150"/>
      <c r="BB454" s="150"/>
      <c r="BC454" s="150"/>
      <c r="BD454" s="150"/>
      <c r="BE454" s="150"/>
      <c r="BF454" s="150"/>
      <c r="BG454" s="150"/>
      <c r="BH454" s="150"/>
    </row>
    <row r="455" spans="1:60" x14ac:dyDescent="0.25">
      <c r="A455" s="165" t="s">
        <v>134</v>
      </c>
      <c r="B455" s="166" t="s">
        <v>86</v>
      </c>
      <c r="C455" s="186" t="s">
        <v>87</v>
      </c>
      <c r="D455" s="167"/>
      <c r="E455" s="168"/>
      <c r="F455" s="169"/>
      <c r="G455" s="170">
        <f>SUMIF(AG456:AG471,"&lt;&gt;NOR",G456:G471)</f>
        <v>0</v>
      </c>
      <c r="H455" s="164"/>
      <c r="I455" s="164">
        <f>SUM(I456:I471)</f>
        <v>0</v>
      </c>
      <c r="J455" s="164"/>
      <c r="K455" s="164">
        <f>SUM(K456:K471)</f>
        <v>0</v>
      </c>
      <c r="L455" s="164"/>
      <c r="M455" s="164">
        <f>SUM(M456:M471)</f>
        <v>0</v>
      </c>
      <c r="N455" s="164"/>
      <c r="O455" s="164">
        <f>SUM(O456:O471)</f>
        <v>0.16999999999999998</v>
      </c>
      <c r="P455" s="164"/>
      <c r="Q455" s="164">
        <f>SUM(Q456:Q471)</f>
        <v>0</v>
      </c>
      <c r="R455" s="164"/>
      <c r="S455" s="164"/>
      <c r="T455" s="164"/>
      <c r="U455" s="164"/>
      <c r="V455" s="164">
        <f>SUM(V456:V471)</f>
        <v>8.4499999999999993</v>
      </c>
      <c r="W455" s="164"/>
      <c r="X455" s="164"/>
      <c r="AG455" t="s">
        <v>135</v>
      </c>
    </row>
    <row r="456" spans="1:60" ht="20.399999999999999" outlineLevel="1" x14ac:dyDescent="0.25">
      <c r="A456" s="171">
        <v>138</v>
      </c>
      <c r="B456" s="172" t="s">
        <v>674</v>
      </c>
      <c r="C456" s="187" t="s">
        <v>675</v>
      </c>
      <c r="D456" s="173" t="s">
        <v>222</v>
      </c>
      <c r="E456" s="174">
        <v>19.663</v>
      </c>
      <c r="F456" s="175"/>
      <c r="G456" s="176">
        <f>ROUND(E456*F456,2)</f>
        <v>0</v>
      </c>
      <c r="H456" s="161"/>
      <c r="I456" s="160">
        <f>ROUND(E456*H456,2)</f>
        <v>0</v>
      </c>
      <c r="J456" s="161"/>
      <c r="K456" s="160">
        <f>ROUND(E456*J456,2)</f>
        <v>0</v>
      </c>
      <c r="L456" s="160">
        <v>21</v>
      </c>
      <c r="M456" s="160">
        <f>G456*(1+L456/100)</f>
        <v>0</v>
      </c>
      <c r="N456" s="160">
        <v>0</v>
      </c>
      <c r="O456" s="160">
        <f>ROUND(E456*N456,2)</f>
        <v>0</v>
      </c>
      <c r="P456" s="160">
        <v>0</v>
      </c>
      <c r="Q456" s="160">
        <f>ROUND(E456*P456,2)</f>
        <v>0</v>
      </c>
      <c r="R456" s="160"/>
      <c r="S456" s="160" t="s">
        <v>139</v>
      </c>
      <c r="T456" s="160" t="s">
        <v>139</v>
      </c>
      <c r="U456" s="160">
        <v>0.15</v>
      </c>
      <c r="V456" s="160">
        <f>ROUND(E456*U456,2)</f>
        <v>2.95</v>
      </c>
      <c r="W456" s="160"/>
      <c r="X456" s="160" t="s">
        <v>140</v>
      </c>
      <c r="Y456" s="150"/>
      <c r="Z456" s="150"/>
      <c r="AA456" s="150"/>
      <c r="AB456" s="150"/>
      <c r="AC456" s="150"/>
      <c r="AD456" s="150"/>
      <c r="AE456" s="150"/>
      <c r="AF456" s="150"/>
      <c r="AG456" s="150" t="s">
        <v>565</v>
      </c>
      <c r="AH456" s="150"/>
      <c r="AI456" s="150"/>
      <c r="AJ456" s="150"/>
      <c r="AK456" s="150"/>
      <c r="AL456" s="150"/>
      <c r="AM456" s="150"/>
      <c r="AN456" s="150"/>
      <c r="AO456" s="150"/>
      <c r="AP456" s="150"/>
      <c r="AQ456" s="150"/>
      <c r="AR456" s="150"/>
      <c r="AS456" s="150"/>
      <c r="AT456" s="150"/>
      <c r="AU456" s="150"/>
      <c r="AV456" s="150"/>
      <c r="AW456" s="150"/>
      <c r="AX456" s="150"/>
      <c r="AY456" s="150"/>
      <c r="AZ456" s="150"/>
      <c r="BA456" s="150"/>
      <c r="BB456" s="150"/>
      <c r="BC456" s="150"/>
      <c r="BD456" s="150"/>
      <c r="BE456" s="150"/>
      <c r="BF456" s="150"/>
      <c r="BG456" s="150"/>
      <c r="BH456" s="150"/>
    </row>
    <row r="457" spans="1:60" outlineLevel="1" x14ac:dyDescent="0.25">
      <c r="A457" s="157"/>
      <c r="B457" s="158"/>
      <c r="C457" s="188" t="s">
        <v>455</v>
      </c>
      <c r="D457" s="162"/>
      <c r="E457" s="163"/>
      <c r="F457" s="160"/>
      <c r="G457" s="160"/>
      <c r="H457" s="160"/>
      <c r="I457" s="160"/>
      <c r="J457" s="160"/>
      <c r="K457" s="160"/>
      <c r="L457" s="160"/>
      <c r="M457" s="160"/>
      <c r="N457" s="160"/>
      <c r="O457" s="160"/>
      <c r="P457" s="160"/>
      <c r="Q457" s="160"/>
      <c r="R457" s="160"/>
      <c r="S457" s="160"/>
      <c r="T457" s="160"/>
      <c r="U457" s="160"/>
      <c r="V457" s="160"/>
      <c r="W457" s="160"/>
      <c r="X457" s="160"/>
      <c r="Y457" s="150"/>
      <c r="Z457" s="150"/>
      <c r="AA457" s="150"/>
      <c r="AB457" s="150"/>
      <c r="AC457" s="150"/>
      <c r="AD457" s="150"/>
      <c r="AE457" s="150"/>
      <c r="AF457" s="150"/>
      <c r="AG457" s="150" t="s">
        <v>143</v>
      </c>
      <c r="AH457" s="150">
        <v>0</v>
      </c>
      <c r="AI457" s="150"/>
      <c r="AJ457" s="150"/>
      <c r="AK457" s="150"/>
      <c r="AL457" s="150"/>
      <c r="AM457" s="150"/>
      <c r="AN457" s="150"/>
      <c r="AO457" s="150"/>
      <c r="AP457" s="150"/>
      <c r="AQ457" s="150"/>
      <c r="AR457" s="150"/>
      <c r="AS457" s="150"/>
      <c r="AT457" s="150"/>
      <c r="AU457" s="150"/>
      <c r="AV457" s="150"/>
      <c r="AW457" s="150"/>
      <c r="AX457" s="150"/>
      <c r="AY457" s="150"/>
      <c r="AZ457" s="150"/>
      <c r="BA457" s="150"/>
      <c r="BB457" s="150"/>
      <c r="BC457" s="150"/>
      <c r="BD457" s="150"/>
      <c r="BE457" s="150"/>
      <c r="BF457" s="150"/>
      <c r="BG457" s="150"/>
      <c r="BH457" s="150"/>
    </row>
    <row r="458" spans="1:60" outlineLevel="1" x14ac:dyDescent="0.25">
      <c r="A458" s="157"/>
      <c r="B458" s="158"/>
      <c r="C458" s="188" t="s">
        <v>332</v>
      </c>
      <c r="D458" s="162"/>
      <c r="E458" s="163"/>
      <c r="F458" s="160"/>
      <c r="G458" s="160"/>
      <c r="H458" s="160"/>
      <c r="I458" s="160"/>
      <c r="J458" s="160"/>
      <c r="K458" s="160"/>
      <c r="L458" s="160"/>
      <c r="M458" s="160"/>
      <c r="N458" s="160"/>
      <c r="O458" s="160"/>
      <c r="P458" s="160"/>
      <c r="Q458" s="160"/>
      <c r="R458" s="160"/>
      <c r="S458" s="160"/>
      <c r="T458" s="160"/>
      <c r="U458" s="160"/>
      <c r="V458" s="160"/>
      <c r="W458" s="160"/>
      <c r="X458" s="160"/>
      <c r="Y458" s="150"/>
      <c r="Z458" s="150"/>
      <c r="AA458" s="150"/>
      <c r="AB458" s="150"/>
      <c r="AC458" s="150"/>
      <c r="AD458" s="150"/>
      <c r="AE458" s="150"/>
      <c r="AF458" s="150"/>
      <c r="AG458" s="150" t="s">
        <v>143</v>
      </c>
      <c r="AH458" s="150">
        <v>0</v>
      </c>
      <c r="AI458" s="150"/>
      <c r="AJ458" s="150"/>
      <c r="AK458" s="150"/>
      <c r="AL458" s="150"/>
      <c r="AM458" s="150"/>
      <c r="AN458" s="150"/>
      <c r="AO458" s="150"/>
      <c r="AP458" s="150"/>
      <c r="AQ458" s="150"/>
      <c r="AR458" s="150"/>
      <c r="AS458" s="150"/>
      <c r="AT458" s="150"/>
      <c r="AU458" s="150"/>
      <c r="AV458" s="150"/>
      <c r="AW458" s="150"/>
      <c r="AX458" s="150"/>
      <c r="AY458" s="150"/>
      <c r="AZ458" s="150"/>
      <c r="BA458" s="150"/>
      <c r="BB458" s="150"/>
      <c r="BC458" s="150"/>
      <c r="BD458" s="150"/>
      <c r="BE458" s="150"/>
      <c r="BF458" s="150"/>
      <c r="BG458" s="150"/>
      <c r="BH458" s="150"/>
    </row>
    <row r="459" spans="1:60" outlineLevel="1" x14ac:dyDescent="0.25">
      <c r="A459" s="157"/>
      <c r="B459" s="158"/>
      <c r="C459" s="188" t="s">
        <v>456</v>
      </c>
      <c r="D459" s="162"/>
      <c r="E459" s="163"/>
      <c r="F459" s="160"/>
      <c r="G459" s="160"/>
      <c r="H459" s="160"/>
      <c r="I459" s="160"/>
      <c r="J459" s="160"/>
      <c r="K459" s="160"/>
      <c r="L459" s="160"/>
      <c r="M459" s="160"/>
      <c r="N459" s="160"/>
      <c r="O459" s="160"/>
      <c r="P459" s="160"/>
      <c r="Q459" s="160"/>
      <c r="R459" s="160"/>
      <c r="S459" s="160"/>
      <c r="T459" s="160"/>
      <c r="U459" s="160"/>
      <c r="V459" s="160"/>
      <c r="W459" s="160"/>
      <c r="X459" s="160"/>
      <c r="Y459" s="150"/>
      <c r="Z459" s="150"/>
      <c r="AA459" s="150"/>
      <c r="AB459" s="150"/>
      <c r="AC459" s="150"/>
      <c r="AD459" s="150"/>
      <c r="AE459" s="150"/>
      <c r="AF459" s="150"/>
      <c r="AG459" s="150" t="s">
        <v>143</v>
      </c>
      <c r="AH459" s="150">
        <v>0</v>
      </c>
      <c r="AI459" s="150"/>
      <c r="AJ459" s="150"/>
      <c r="AK459" s="150"/>
      <c r="AL459" s="150"/>
      <c r="AM459" s="150"/>
      <c r="AN459" s="150"/>
      <c r="AO459" s="150"/>
      <c r="AP459" s="150"/>
      <c r="AQ459" s="150"/>
      <c r="AR459" s="150"/>
      <c r="AS459" s="150"/>
      <c r="AT459" s="150"/>
      <c r="AU459" s="150"/>
      <c r="AV459" s="150"/>
      <c r="AW459" s="150"/>
      <c r="AX459" s="150"/>
      <c r="AY459" s="150"/>
      <c r="AZ459" s="150"/>
      <c r="BA459" s="150"/>
      <c r="BB459" s="150"/>
      <c r="BC459" s="150"/>
      <c r="BD459" s="150"/>
      <c r="BE459" s="150"/>
      <c r="BF459" s="150"/>
      <c r="BG459" s="150"/>
      <c r="BH459" s="150"/>
    </row>
    <row r="460" spans="1:60" ht="30.6" outlineLevel="1" x14ac:dyDescent="0.25">
      <c r="A460" s="157"/>
      <c r="B460" s="158"/>
      <c r="C460" s="188" t="s">
        <v>676</v>
      </c>
      <c r="D460" s="162"/>
      <c r="E460" s="163">
        <v>10.619</v>
      </c>
      <c r="F460" s="160"/>
      <c r="G460" s="160"/>
      <c r="H460" s="160"/>
      <c r="I460" s="160"/>
      <c r="J460" s="160"/>
      <c r="K460" s="160"/>
      <c r="L460" s="160"/>
      <c r="M460" s="160"/>
      <c r="N460" s="160"/>
      <c r="O460" s="160"/>
      <c r="P460" s="160"/>
      <c r="Q460" s="160"/>
      <c r="R460" s="160"/>
      <c r="S460" s="160"/>
      <c r="T460" s="160"/>
      <c r="U460" s="160"/>
      <c r="V460" s="160"/>
      <c r="W460" s="160"/>
      <c r="X460" s="160"/>
      <c r="Y460" s="150"/>
      <c r="Z460" s="150"/>
      <c r="AA460" s="150"/>
      <c r="AB460" s="150"/>
      <c r="AC460" s="150"/>
      <c r="AD460" s="150"/>
      <c r="AE460" s="150"/>
      <c r="AF460" s="150"/>
      <c r="AG460" s="150" t="s">
        <v>143</v>
      </c>
      <c r="AH460" s="150">
        <v>0</v>
      </c>
      <c r="AI460" s="150"/>
      <c r="AJ460" s="150"/>
      <c r="AK460" s="150"/>
      <c r="AL460" s="150"/>
      <c r="AM460" s="150"/>
      <c r="AN460" s="150"/>
      <c r="AO460" s="150"/>
      <c r="AP460" s="150"/>
      <c r="AQ460" s="150"/>
      <c r="AR460" s="150"/>
      <c r="AS460" s="150"/>
      <c r="AT460" s="150"/>
      <c r="AU460" s="150"/>
      <c r="AV460" s="150"/>
      <c r="AW460" s="150"/>
      <c r="AX460" s="150"/>
      <c r="AY460" s="150"/>
      <c r="AZ460" s="150"/>
      <c r="BA460" s="150"/>
      <c r="BB460" s="150"/>
      <c r="BC460" s="150"/>
      <c r="BD460" s="150"/>
      <c r="BE460" s="150"/>
      <c r="BF460" s="150"/>
      <c r="BG460" s="150"/>
      <c r="BH460" s="150"/>
    </row>
    <row r="461" spans="1:60" outlineLevel="1" x14ac:dyDescent="0.25">
      <c r="A461" s="157"/>
      <c r="B461" s="158"/>
      <c r="C461" s="188" t="s">
        <v>677</v>
      </c>
      <c r="D461" s="162"/>
      <c r="E461" s="163"/>
      <c r="F461" s="160"/>
      <c r="G461" s="160"/>
      <c r="H461" s="160"/>
      <c r="I461" s="160"/>
      <c r="J461" s="160"/>
      <c r="K461" s="160"/>
      <c r="L461" s="160"/>
      <c r="M461" s="160"/>
      <c r="N461" s="160"/>
      <c r="O461" s="160"/>
      <c r="P461" s="160"/>
      <c r="Q461" s="160"/>
      <c r="R461" s="160"/>
      <c r="S461" s="160"/>
      <c r="T461" s="160"/>
      <c r="U461" s="160"/>
      <c r="V461" s="160"/>
      <c r="W461" s="160"/>
      <c r="X461" s="160"/>
      <c r="Y461" s="150"/>
      <c r="Z461" s="150"/>
      <c r="AA461" s="150"/>
      <c r="AB461" s="150"/>
      <c r="AC461" s="150"/>
      <c r="AD461" s="150"/>
      <c r="AE461" s="150"/>
      <c r="AF461" s="150"/>
      <c r="AG461" s="150" t="s">
        <v>143</v>
      </c>
      <c r="AH461" s="150">
        <v>0</v>
      </c>
      <c r="AI461" s="150"/>
      <c r="AJ461" s="150"/>
      <c r="AK461" s="150"/>
      <c r="AL461" s="150"/>
      <c r="AM461" s="150"/>
      <c r="AN461" s="150"/>
      <c r="AO461" s="150"/>
      <c r="AP461" s="150"/>
      <c r="AQ461" s="150"/>
      <c r="AR461" s="150"/>
      <c r="AS461" s="150"/>
      <c r="AT461" s="150"/>
      <c r="AU461" s="150"/>
      <c r="AV461" s="150"/>
      <c r="AW461" s="150"/>
      <c r="AX461" s="150"/>
      <c r="AY461" s="150"/>
      <c r="AZ461" s="150"/>
      <c r="BA461" s="150"/>
      <c r="BB461" s="150"/>
      <c r="BC461" s="150"/>
      <c r="BD461" s="150"/>
      <c r="BE461" s="150"/>
      <c r="BF461" s="150"/>
      <c r="BG461" s="150"/>
      <c r="BH461" s="150"/>
    </row>
    <row r="462" spans="1:60" outlineLevel="1" x14ac:dyDescent="0.25">
      <c r="A462" s="157"/>
      <c r="B462" s="158"/>
      <c r="C462" s="188" t="s">
        <v>678</v>
      </c>
      <c r="D462" s="162"/>
      <c r="E462" s="163">
        <v>2.8315000000000001</v>
      </c>
      <c r="F462" s="160"/>
      <c r="G462" s="160"/>
      <c r="H462" s="160"/>
      <c r="I462" s="160"/>
      <c r="J462" s="160"/>
      <c r="K462" s="160"/>
      <c r="L462" s="160"/>
      <c r="M462" s="160"/>
      <c r="N462" s="160"/>
      <c r="O462" s="160"/>
      <c r="P462" s="160"/>
      <c r="Q462" s="160"/>
      <c r="R462" s="160"/>
      <c r="S462" s="160"/>
      <c r="T462" s="160"/>
      <c r="U462" s="160"/>
      <c r="V462" s="160"/>
      <c r="W462" s="160"/>
      <c r="X462" s="160"/>
      <c r="Y462" s="150"/>
      <c r="Z462" s="150"/>
      <c r="AA462" s="150"/>
      <c r="AB462" s="150"/>
      <c r="AC462" s="150"/>
      <c r="AD462" s="150"/>
      <c r="AE462" s="150"/>
      <c r="AF462" s="150"/>
      <c r="AG462" s="150" t="s">
        <v>143</v>
      </c>
      <c r="AH462" s="150">
        <v>0</v>
      </c>
      <c r="AI462" s="150"/>
      <c r="AJ462" s="150"/>
      <c r="AK462" s="150"/>
      <c r="AL462" s="150"/>
      <c r="AM462" s="150"/>
      <c r="AN462" s="150"/>
      <c r="AO462" s="150"/>
      <c r="AP462" s="150"/>
      <c r="AQ462" s="150"/>
      <c r="AR462" s="150"/>
      <c r="AS462" s="150"/>
      <c r="AT462" s="150"/>
      <c r="AU462" s="150"/>
      <c r="AV462" s="150"/>
      <c r="AW462" s="150"/>
      <c r="AX462" s="150"/>
      <c r="AY462" s="150"/>
      <c r="AZ462" s="150"/>
      <c r="BA462" s="150"/>
      <c r="BB462" s="150"/>
      <c r="BC462" s="150"/>
      <c r="BD462" s="150"/>
      <c r="BE462" s="150"/>
      <c r="BF462" s="150"/>
      <c r="BG462" s="150"/>
      <c r="BH462" s="150"/>
    </row>
    <row r="463" spans="1:60" outlineLevel="1" x14ac:dyDescent="0.25">
      <c r="A463" s="157"/>
      <c r="B463" s="158"/>
      <c r="C463" s="188" t="s">
        <v>679</v>
      </c>
      <c r="D463" s="162"/>
      <c r="E463" s="163">
        <v>2.8454999999999999</v>
      </c>
      <c r="F463" s="160"/>
      <c r="G463" s="160"/>
      <c r="H463" s="160"/>
      <c r="I463" s="160"/>
      <c r="J463" s="160"/>
      <c r="K463" s="160"/>
      <c r="L463" s="160"/>
      <c r="M463" s="160"/>
      <c r="N463" s="160"/>
      <c r="O463" s="160"/>
      <c r="P463" s="160"/>
      <c r="Q463" s="160"/>
      <c r="R463" s="160"/>
      <c r="S463" s="160"/>
      <c r="T463" s="160"/>
      <c r="U463" s="160"/>
      <c r="V463" s="160"/>
      <c r="W463" s="160"/>
      <c r="X463" s="160"/>
      <c r="Y463" s="150"/>
      <c r="Z463" s="150"/>
      <c r="AA463" s="150"/>
      <c r="AB463" s="150"/>
      <c r="AC463" s="150"/>
      <c r="AD463" s="150"/>
      <c r="AE463" s="150"/>
      <c r="AF463" s="150"/>
      <c r="AG463" s="150" t="s">
        <v>143</v>
      </c>
      <c r="AH463" s="150">
        <v>0</v>
      </c>
      <c r="AI463" s="150"/>
      <c r="AJ463" s="150"/>
      <c r="AK463" s="150"/>
      <c r="AL463" s="150"/>
      <c r="AM463" s="150"/>
      <c r="AN463" s="150"/>
      <c r="AO463" s="150"/>
      <c r="AP463" s="150"/>
      <c r="AQ463" s="150"/>
      <c r="AR463" s="150"/>
      <c r="AS463" s="150"/>
      <c r="AT463" s="150"/>
      <c r="AU463" s="150"/>
      <c r="AV463" s="150"/>
      <c r="AW463" s="150"/>
      <c r="AX463" s="150"/>
      <c r="AY463" s="150"/>
      <c r="AZ463" s="150"/>
      <c r="BA463" s="150"/>
      <c r="BB463" s="150"/>
      <c r="BC463" s="150"/>
      <c r="BD463" s="150"/>
      <c r="BE463" s="150"/>
      <c r="BF463" s="150"/>
      <c r="BG463" s="150"/>
      <c r="BH463" s="150"/>
    </row>
    <row r="464" spans="1:60" outlineLevel="1" x14ac:dyDescent="0.25">
      <c r="A464" s="157"/>
      <c r="B464" s="158"/>
      <c r="C464" s="188" t="s">
        <v>680</v>
      </c>
      <c r="D464" s="162"/>
      <c r="E464" s="163">
        <v>3.367</v>
      </c>
      <c r="F464" s="160"/>
      <c r="G464" s="160"/>
      <c r="H464" s="160"/>
      <c r="I464" s="160"/>
      <c r="J464" s="160"/>
      <c r="K464" s="160"/>
      <c r="L464" s="160"/>
      <c r="M464" s="160"/>
      <c r="N464" s="160"/>
      <c r="O464" s="160"/>
      <c r="P464" s="160"/>
      <c r="Q464" s="160"/>
      <c r="R464" s="160"/>
      <c r="S464" s="160"/>
      <c r="T464" s="160"/>
      <c r="U464" s="160"/>
      <c r="V464" s="160"/>
      <c r="W464" s="160"/>
      <c r="X464" s="160"/>
      <c r="Y464" s="150"/>
      <c r="Z464" s="150"/>
      <c r="AA464" s="150"/>
      <c r="AB464" s="150"/>
      <c r="AC464" s="150"/>
      <c r="AD464" s="150"/>
      <c r="AE464" s="150"/>
      <c r="AF464" s="150"/>
      <c r="AG464" s="150" t="s">
        <v>143</v>
      </c>
      <c r="AH464" s="150">
        <v>0</v>
      </c>
      <c r="AI464" s="150"/>
      <c r="AJ464" s="150"/>
      <c r="AK464" s="150"/>
      <c r="AL464" s="150"/>
      <c r="AM464" s="150"/>
      <c r="AN464" s="150"/>
      <c r="AO464" s="150"/>
      <c r="AP464" s="150"/>
      <c r="AQ464" s="150"/>
      <c r="AR464" s="150"/>
      <c r="AS464" s="150"/>
      <c r="AT464" s="150"/>
      <c r="AU464" s="150"/>
      <c r="AV464" s="150"/>
      <c r="AW464" s="150"/>
      <c r="AX464" s="150"/>
      <c r="AY464" s="150"/>
      <c r="AZ464" s="150"/>
      <c r="BA464" s="150"/>
      <c r="BB464" s="150"/>
      <c r="BC464" s="150"/>
      <c r="BD464" s="150"/>
      <c r="BE464" s="150"/>
      <c r="BF464" s="150"/>
      <c r="BG464" s="150"/>
      <c r="BH464" s="150"/>
    </row>
    <row r="465" spans="1:60" outlineLevel="1" x14ac:dyDescent="0.25">
      <c r="A465" s="171">
        <v>139</v>
      </c>
      <c r="B465" s="172" t="s">
        <v>681</v>
      </c>
      <c r="C465" s="187" t="s">
        <v>682</v>
      </c>
      <c r="D465" s="173" t="s">
        <v>222</v>
      </c>
      <c r="E465" s="174">
        <v>19.66</v>
      </c>
      <c r="F465" s="175"/>
      <c r="G465" s="176">
        <f>ROUND(E465*F465,2)</f>
        <v>0</v>
      </c>
      <c r="H465" s="161"/>
      <c r="I465" s="160">
        <f>ROUND(E465*H465,2)</f>
        <v>0</v>
      </c>
      <c r="J465" s="161"/>
      <c r="K465" s="160">
        <f>ROUND(E465*J465,2)</f>
        <v>0</v>
      </c>
      <c r="L465" s="160">
        <v>21</v>
      </c>
      <c r="M465" s="160">
        <f>G465*(1+L465/100)</f>
        <v>0</v>
      </c>
      <c r="N465" s="160">
        <v>3.0000000000000001E-3</v>
      </c>
      <c r="O465" s="160">
        <f>ROUND(E465*N465,2)</f>
        <v>0.06</v>
      </c>
      <c r="P465" s="160">
        <v>0</v>
      </c>
      <c r="Q465" s="160">
        <f>ROUND(E465*P465,2)</f>
        <v>0</v>
      </c>
      <c r="R465" s="160"/>
      <c r="S465" s="160" t="s">
        <v>139</v>
      </c>
      <c r="T465" s="160" t="s">
        <v>139</v>
      </c>
      <c r="U465" s="160">
        <v>0.28000000000000003</v>
      </c>
      <c r="V465" s="160">
        <f>ROUND(E465*U465,2)</f>
        <v>5.5</v>
      </c>
      <c r="W465" s="160"/>
      <c r="X465" s="160" t="s">
        <v>140</v>
      </c>
      <c r="Y465" s="150"/>
      <c r="Z465" s="150"/>
      <c r="AA465" s="150"/>
      <c r="AB465" s="150"/>
      <c r="AC465" s="150"/>
      <c r="AD465" s="150"/>
      <c r="AE465" s="150"/>
      <c r="AF465" s="150"/>
      <c r="AG465" s="150" t="s">
        <v>565</v>
      </c>
      <c r="AH465" s="150"/>
      <c r="AI465" s="150"/>
      <c r="AJ465" s="150"/>
      <c r="AK465" s="150"/>
      <c r="AL465" s="150"/>
      <c r="AM465" s="150"/>
      <c r="AN465" s="150"/>
      <c r="AO465" s="150"/>
      <c r="AP465" s="150"/>
      <c r="AQ465" s="150"/>
      <c r="AR465" s="150"/>
      <c r="AS465" s="150"/>
      <c r="AT465" s="150"/>
      <c r="AU465" s="150"/>
      <c r="AV465" s="150"/>
      <c r="AW465" s="150"/>
      <c r="AX465" s="150"/>
      <c r="AY465" s="150"/>
      <c r="AZ465" s="150"/>
      <c r="BA465" s="150"/>
      <c r="BB465" s="150"/>
      <c r="BC465" s="150"/>
      <c r="BD465" s="150"/>
      <c r="BE465" s="150"/>
      <c r="BF465" s="150"/>
      <c r="BG465" s="150"/>
      <c r="BH465" s="150"/>
    </row>
    <row r="466" spans="1:60" outlineLevel="1" x14ac:dyDescent="0.25">
      <c r="A466" s="157"/>
      <c r="B466" s="158"/>
      <c r="C466" s="188" t="s">
        <v>683</v>
      </c>
      <c r="D466" s="162"/>
      <c r="E466" s="163">
        <v>19.66</v>
      </c>
      <c r="F466" s="160"/>
      <c r="G466" s="160"/>
      <c r="H466" s="160"/>
      <c r="I466" s="160"/>
      <c r="J466" s="160"/>
      <c r="K466" s="160"/>
      <c r="L466" s="160"/>
      <c r="M466" s="160"/>
      <c r="N466" s="160"/>
      <c r="O466" s="160"/>
      <c r="P466" s="160"/>
      <c r="Q466" s="160"/>
      <c r="R466" s="160"/>
      <c r="S466" s="160"/>
      <c r="T466" s="160"/>
      <c r="U466" s="160"/>
      <c r="V466" s="160"/>
      <c r="W466" s="160"/>
      <c r="X466" s="160"/>
      <c r="Y466" s="150"/>
      <c r="Z466" s="150"/>
      <c r="AA466" s="150"/>
      <c r="AB466" s="150"/>
      <c r="AC466" s="150"/>
      <c r="AD466" s="150"/>
      <c r="AE466" s="150"/>
      <c r="AF466" s="150"/>
      <c r="AG466" s="150" t="s">
        <v>143</v>
      </c>
      <c r="AH466" s="150">
        <v>0</v>
      </c>
      <c r="AI466" s="150"/>
      <c r="AJ466" s="150"/>
      <c r="AK466" s="150"/>
      <c r="AL466" s="150"/>
      <c r="AM466" s="150"/>
      <c r="AN466" s="150"/>
      <c r="AO466" s="150"/>
      <c r="AP466" s="150"/>
      <c r="AQ466" s="150"/>
      <c r="AR466" s="150"/>
      <c r="AS466" s="150"/>
      <c r="AT466" s="150"/>
      <c r="AU466" s="150"/>
      <c r="AV466" s="150"/>
      <c r="AW466" s="150"/>
      <c r="AX466" s="150"/>
      <c r="AY466" s="150"/>
      <c r="AZ466" s="150"/>
      <c r="BA466" s="150"/>
      <c r="BB466" s="150"/>
      <c r="BC466" s="150"/>
      <c r="BD466" s="150"/>
      <c r="BE466" s="150"/>
      <c r="BF466" s="150"/>
      <c r="BG466" s="150"/>
      <c r="BH466" s="150"/>
    </row>
    <row r="467" spans="1:60" outlineLevel="1" x14ac:dyDescent="0.25">
      <c r="A467" s="157"/>
      <c r="B467" s="158"/>
      <c r="C467" s="188" t="s">
        <v>684</v>
      </c>
      <c r="D467" s="162"/>
      <c r="E467" s="163"/>
      <c r="F467" s="160"/>
      <c r="G467" s="160"/>
      <c r="H467" s="160"/>
      <c r="I467" s="160"/>
      <c r="J467" s="160"/>
      <c r="K467" s="160"/>
      <c r="L467" s="160"/>
      <c r="M467" s="160"/>
      <c r="N467" s="160"/>
      <c r="O467" s="160"/>
      <c r="P467" s="160"/>
      <c r="Q467" s="160"/>
      <c r="R467" s="160"/>
      <c r="S467" s="160"/>
      <c r="T467" s="160"/>
      <c r="U467" s="160"/>
      <c r="V467" s="160"/>
      <c r="W467" s="160"/>
      <c r="X467" s="160"/>
      <c r="Y467" s="150"/>
      <c r="Z467" s="150"/>
      <c r="AA467" s="150"/>
      <c r="AB467" s="150"/>
      <c r="AC467" s="150"/>
      <c r="AD467" s="150"/>
      <c r="AE467" s="150"/>
      <c r="AF467" s="150"/>
      <c r="AG467" s="150" t="s">
        <v>143</v>
      </c>
      <c r="AH467" s="150">
        <v>0</v>
      </c>
      <c r="AI467" s="150"/>
      <c r="AJ467" s="150"/>
      <c r="AK467" s="150"/>
      <c r="AL467" s="150"/>
      <c r="AM467" s="150"/>
      <c r="AN467" s="150"/>
      <c r="AO467" s="150"/>
      <c r="AP467" s="150"/>
      <c r="AQ467" s="150"/>
      <c r="AR467" s="150"/>
      <c r="AS467" s="150"/>
      <c r="AT467" s="150"/>
      <c r="AU467" s="150"/>
      <c r="AV467" s="150"/>
      <c r="AW467" s="150"/>
      <c r="AX467" s="150"/>
      <c r="AY467" s="150"/>
      <c r="AZ467" s="150"/>
      <c r="BA467" s="150"/>
      <c r="BB467" s="150"/>
      <c r="BC467" s="150"/>
      <c r="BD467" s="150"/>
      <c r="BE467" s="150"/>
      <c r="BF467" s="150"/>
      <c r="BG467" s="150"/>
      <c r="BH467" s="150"/>
    </row>
    <row r="468" spans="1:60" outlineLevel="1" x14ac:dyDescent="0.25">
      <c r="A468" s="178">
        <v>140</v>
      </c>
      <c r="B468" s="179" t="s">
        <v>685</v>
      </c>
      <c r="C468" s="189" t="s">
        <v>686</v>
      </c>
      <c r="D468" s="180" t="s">
        <v>0</v>
      </c>
      <c r="E468" s="181">
        <v>112.5484</v>
      </c>
      <c r="F468" s="182"/>
      <c r="G468" s="183">
        <f>ROUND(E468*F468,2)</f>
        <v>0</v>
      </c>
      <c r="H468" s="161"/>
      <c r="I468" s="160">
        <f>ROUND(E468*H468,2)</f>
        <v>0</v>
      </c>
      <c r="J468" s="161"/>
      <c r="K468" s="160">
        <f>ROUND(E468*J468,2)</f>
        <v>0</v>
      </c>
      <c r="L468" s="160">
        <v>21</v>
      </c>
      <c r="M468" s="160">
        <f>G468*(1+L468/100)</f>
        <v>0</v>
      </c>
      <c r="N468" s="160">
        <v>0</v>
      </c>
      <c r="O468" s="160">
        <f>ROUND(E468*N468,2)</f>
        <v>0</v>
      </c>
      <c r="P468" s="160">
        <v>0</v>
      </c>
      <c r="Q468" s="160">
        <f>ROUND(E468*P468,2)</f>
        <v>0</v>
      </c>
      <c r="R468" s="160"/>
      <c r="S468" s="160" t="s">
        <v>139</v>
      </c>
      <c r="T468" s="160" t="s">
        <v>139</v>
      </c>
      <c r="U468" s="160">
        <v>0</v>
      </c>
      <c r="V468" s="160">
        <f>ROUND(E468*U468,2)</f>
        <v>0</v>
      </c>
      <c r="W468" s="160"/>
      <c r="X468" s="160" t="s">
        <v>140</v>
      </c>
      <c r="Y468" s="150"/>
      <c r="Z468" s="150"/>
      <c r="AA468" s="150"/>
      <c r="AB468" s="150"/>
      <c r="AC468" s="150"/>
      <c r="AD468" s="150"/>
      <c r="AE468" s="150"/>
      <c r="AF468" s="150"/>
      <c r="AG468" s="150" t="s">
        <v>565</v>
      </c>
      <c r="AH468" s="150"/>
      <c r="AI468" s="150"/>
      <c r="AJ468" s="150"/>
      <c r="AK468" s="150"/>
      <c r="AL468" s="150"/>
      <c r="AM468" s="150"/>
      <c r="AN468" s="150"/>
      <c r="AO468" s="150"/>
      <c r="AP468" s="150"/>
      <c r="AQ468" s="150"/>
      <c r="AR468" s="150"/>
      <c r="AS468" s="150"/>
      <c r="AT468" s="150"/>
      <c r="AU468" s="150"/>
      <c r="AV468" s="150"/>
      <c r="AW468" s="150"/>
      <c r="AX468" s="150"/>
      <c r="AY468" s="150"/>
      <c r="AZ468" s="150"/>
      <c r="BA468" s="150"/>
      <c r="BB468" s="150"/>
      <c r="BC468" s="150"/>
      <c r="BD468" s="150"/>
      <c r="BE468" s="150"/>
      <c r="BF468" s="150"/>
      <c r="BG468" s="150"/>
      <c r="BH468" s="150"/>
    </row>
    <row r="469" spans="1:60" outlineLevel="1" x14ac:dyDescent="0.25">
      <c r="A469" s="171">
        <v>141</v>
      </c>
      <c r="B469" s="172" t="s">
        <v>687</v>
      </c>
      <c r="C469" s="187" t="s">
        <v>688</v>
      </c>
      <c r="D469" s="173" t="s">
        <v>150</v>
      </c>
      <c r="E469" s="174">
        <v>3.14608</v>
      </c>
      <c r="F469" s="175"/>
      <c r="G469" s="176">
        <f>ROUND(E469*F469,2)</f>
        <v>0</v>
      </c>
      <c r="H469" s="161"/>
      <c r="I469" s="160">
        <f>ROUND(E469*H469,2)</f>
        <v>0</v>
      </c>
      <c r="J469" s="161"/>
      <c r="K469" s="160">
        <f>ROUND(E469*J469,2)</f>
        <v>0</v>
      </c>
      <c r="L469" s="160">
        <v>21</v>
      </c>
      <c r="M469" s="160">
        <f>G469*(1+L469/100)</f>
        <v>0</v>
      </c>
      <c r="N469" s="160">
        <v>3.5000000000000003E-2</v>
      </c>
      <c r="O469" s="160">
        <f>ROUND(E469*N469,2)</f>
        <v>0.11</v>
      </c>
      <c r="P469" s="160">
        <v>0</v>
      </c>
      <c r="Q469" s="160">
        <f>ROUND(E469*P469,2)</f>
        <v>0</v>
      </c>
      <c r="R469" s="160" t="s">
        <v>188</v>
      </c>
      <c r="S469" s="160" t="s">
        <v>139</v>
      </c>
      <c r="T469" s="160" t="s">
        <v>139</v>
      </c>
      <c r="U469" s="160">
        <v>0</v>
      </c>
      <c r="V469" s="160">
        <f>ROUND(E469*U469,2)</f>
        <v>0</v>
      </c>
      <c r="W469" s="160"/>
      <c r="X469" s="160" t="s">
        <v>189</v>
      </c>
      <c r="Y469" s="150"/>
      <c r="Z469" s="150"/>
      <c r="AA469" s="150"/>
      <c r="AB469" s="150"/>
      <c r="AC469" s="150"/>
      <c r="AD469" s="150"/>
      <c r="AE469" s="150"/>
      <c r="AF469" s="150"/>
      <c r="AG469" s="150" t="s">
        <v>689</v>
      </c>
      <c r="AH469" s="150"/>
      <c r="AI469" s="150"/>
      <c r="AJ469" s="150"/>
      <c r="AK469" s="150"/>
      <c r="AL469" s="150"/>
      <c r="AM469" s="150"/>
      <c r="AN469" s="150"/>
      <c r="AO469" s="150"/>
      <c r="AP469" s="150"/>
      <c r="AQ469" s="150"/>
      <c r="AR469" s="150"/>
      <c r="AS469" s="150"/>
      <c r="AT469" s="150"/>
      <c r="AU469" s="150"/>
      <c r="AV469" s="150"/>
      <c r="AW469" s="150"/>
      <c r="AX469" s="150"/>
      <c r="AY469" s="150"/>
      <c r="AZ469" s="150"/>
      <c r="BA469" s="150"/>
      <c r="BB469" s="150"/>
      <c r="BC469" s="150"/>
      <c r="BD469" s="150"/>
      <c r="BE469" s="150"/>
      <c r="BF469" s="150"/>
      <c r="BG469" s="150"/>
      <c r="BH469" s="150"/>
    </row>
    <row r="470" spans="1:60" outlineLevel="1" x14ac:dyDescent="0.25">
      <c r="A470" s="157"/>
      <c r="B470" s="158"/>
      <c r="C470" s="188" t="s">
        <v>690</v>
      </c>
      <c r="D470" s="162"/>
      <c r="E470" s="163">
        <v>2.0646200000000001</v>
      </c>
      <c r="F470" s="160"/>
      <c r="G470" s="160"/>
      <c r="H470" s="160"/>
      <c r="I470" s="160"/>
      <c r="J470" s="160"/>
      <c r="K470" s="160"/>
      <c r="L470" s="160"/>
      <c r="M470" s="160"/>
      <c r="N470" s="160"/>
      <c r="O470" s="160"/>
      <c r="P470" s="160"/>
      <c r="Q470" s="160"/>
      <c r="R470" s="160"/>
      <c r="S470" s="160"/>
      <c r="T470" s="160"/>
      <c r="U470" s="160"/>
      <c r="V470" s="160"/>
      <c r="W470" s="160"/>
      <c r="X470" s="160"/>
      <c r="Y470" s="150"/>
      <c r="Z470" s="150"/>
      <c r="AA470" s="150"/>
      <c r="AB470" s="150"/>
      <c r="AC470" s="150"/>
      <c r="AD470" s="150"/>
      <c r="AE470" s="150"/>
      <c r="AF470" s="150"/>
      <c r="AG470" s="150" t="s">
        <v>143</v>
      </c>
      <c r="AH470" s="150">
        <v>0</v>
      </c>
      <c r="AI470" s="150"/>
      <c r="AJ470" s="150"/>
      <c r="AK470" s="150"/>
      <c r="AL470" s="150"/>
      <c r="AM470" s="150"/>
      <c r="AN470" s="150"/>
      <c r="AO470" s="150"/>
      <c r="AP470" s="150"/>
      <c r="AQ470" s="150"/>
      <c r="AR470" s="150"/>
      <c r="AS470" s="150"/>
      <c r="AT470" s="150"/>
      <c r="AU470" s="150"/>
      <c r="AV470" s="150"/>
      <c r="AW470" s="150"/>
      <c r="AX470" s="150"/>
      <c r="AY470" s="150"/>
      <c r="AZ470" s="150"/>
      <c r="BA470" s="150"/>
      <c r="BB470" s="150"/>
      <c r="BC470" s="150"/>
      <c r="BD470" s="150"/>
      <c r="BE470" s="150"/>
      <c r="BF470" s="150"/>
      <c r="BG470" s="150"/>
      <c r="BH470" s="150"/>
    </row>
    <row r="471" spans="1:60" outlineLevel="1" x14ac:dyDescent="0.25">
      <c r="A471" s="157"/>
      <c r="B471" s="158"/>
      <c r="C471" s="188" t="s">
        <v>691</v>
      </c>
      <c r="D471" s="162"/>
      <c r="E471" s="163">
        <v>1.0814699999999999</v>
      </c>
      <c r="F471" s="160"/>
      <c r="G471" s="160"/>
      <c r="H471" s="160"/>
      <c r="I471" s="160"/>
      <c r="J471" s="160"/>
      <c r="K471" s="160"/>
      <c r="L471" s="160"/>
      <c r="M471" s="160"/>
      <c r="N471" s="160"/>
      <c r="O471" s="160"/>
      <c r="P471" s="160"/>
      <c r="Q471" s="160"/>
      <c r="R471" s="160"/>
      <c r="S471" s="160"/>
      <c r="T471" s="160"/>
      <c r="U471" s="160"/>
      <c r="V471" s="160"/>
      <c r="W471" s="160"/>
      <c r="X471" s="160"/>
      <c r="Y471" s="150"/>
      <c r="Z471" s="150"/>
      <c r="AA471" s="150"/>
      <c r="AB471" s="150"/>
      <c r="AC471" s="150"/>
      <c r="AD471" s="150"/>
      <c r="AE471" s="150"/>
      <c r="AF471" s="150"/>
      <c r="AG471" s="150" t="s">
        <v>143</v>
      </c>
      <c r="AH471" s="150">
        <v>0</v>
      </c>
      <c r="AI471" s="150"/>
      <c r="AJ471" s="150"/>
      <c r="AK471" s="150"/>
      <c r="AL471" s="150"/>
      <c r="AM471" s="150"/>
      <c r="AN471" s="150"/>
      <c r="AO471" s="150"/>
      <c r="AP471" s="150"/>
      <c r="AQ471" s="150"/>
      <c r="AR471" s="150"/>
      <c r="AS471" s="150"/>
      <c r="AT471" s="150"/>
      <c r="AU471" s="150"/>
      <c r="AV471" s="150"/>
      <c r="AW471" s="150"/>
      <c r="AX471" s="150"/>
      <c r="AY471" s="150"/>
      <c r="AZ471" s="150"/>
      <c r="BA471" s="150"/>
      <c r="BB471" s="150"/>
      <c r="BC471" s="150"/>
      <c r="BD471" s="150"/>
      <c r="BE471" s="150"/>
      <c r="BF471" s="150"/>
      <c r="BG471" s="150"/>
      <c r="BH471" s="150"/>
    </row>
    <row r="472" spans="1:60" x14ac:dyDescent="0.25">
      <c r="A472" s="165" t="s">
        <v>134</v>
      </c>
      <c r="B472" s="166" t="s">
        <v>88</v>
      </c>
      <c r="C472" s="186" t="s">
        <v>89</v>
      </c>
      <c r="D472" s="167"/>
      <c r="E472" s="168"/>
      <c r="F472" s="169"/>
      <c r="G472" s="170">
        <f>SUMIF(AG473:AG535,"&lt;&gt;NOR",G473:G535)</f>
        <v>0</v>
      </c>
      <c r="H472" s="164"/>
      <c r="I472" s="164">
        <f>SUM(I473:I535)</f>
        <v>0</v>
      </c>
      <c r="J472" s="164"/>
      <c r="K472" s="164">
        <f>SUM(K473:K535)</f>
        <v>0</v>
      </c>
      <c r="L472" s="164"/>
      <c r="M472" s="164">
        <f>SUM(M473:M535)</f>
        <v>0</v>
      </c>
      <c r="N472" s="164"/>
      <c r="O472" s="164">
        <f>SUM(O473:O535)</f>
        <v>21.07</v>
      </c>
      <c r="P472" s="164"/>
      <c r="Q472" s="164">
        <f>SUM(Q473:Q535)</f>
        <v>0</v>
      </c>
      <c r="R472" s="164"/>
      <c r="S472" s="164"/>
      <c r="T472" s="164"/>
      <c r="U472" s="164"/>
      <c r="V472" s="164">
        <f>SUM(V473:V535)</f>
        <v>823.68000000000006</v>
      </c>
      <c r="W472" s="164"/>
      <c r="X472" s="164"/>
      <c r="AG472" t="s">
        <v>135</v>
      </c>
    </row>
    <row r="473" spans="1:60" ht="20.399999999999999" outlineLevel="1" x14ac:dyDescent="0.25">
      <c r="A473" s="171">
        <v>142</v>
      </c>
      <c r="B473" s="172" t="s">
        <v>692</v>
      </c>
      <c r="C473" s="187" t="s">
        <v>693</v>
      </c>
      <c r="D473" s="173" t="s">
        <v>138</v>
      </c>
      <c r="E473" s="174">
        <v>32</v>
      </c>
      <c r="F473" s="175"/>
      <c r="G473" s="176">
        <f>ROUND(E473*F473,2)</f>
        <v>0</v>
      </c>
      <c r="H473" s="161"/>
      <c r="I473" s="160">
        <f>ROUND(E473*H473,2)</f>
        <v>0</v>
      </c>
      <c r="J473" s="161"/>
      <c r="K473" s="160">
        <f>ROUND(E473*J473,2)</f>
        <v>0</v>
      </c>
      <c r="L473" s="160">
        <v>21</v>
      </c>
      <c r="M473" s="160">
        <f>G473*(1+L473/100)</f>
        <v>0</v>
      </c>
      <c r="N473" s="160">
        <v>1.4540000000000001E-2</v>
      </c>
      <c r="O473" s="160">
        <f>ROUND(E473*N473,2)</f>
        <v>0.47</v>
      </c>
      <c r="P473" s="160">
        <v>0</v>
      </c>
      <c r="Q473" s="160">
        <f>ROUND(E473*P473,2)</f>
        <v>0</v>
      </c>
      <c r="R473" s="160"/>
      <c r="S473" s="160" t="s">
        <v>139</v>
      </c>
      <c r="T473" s="160" t="s">
        <v>139</v>
      </c>
      <c r="U473" s="160">
        <v>0.36099999999999999</v>
      </c>
      <c r="V473" s="160">
        <f>ROUND(E473*U473,2)</f>
        <v>11.55</v>
      </c>
      <c r="W473" s="160"/>
      <c r="X473" s="160" t="s">
        <v>140</v>
      </c>
      <c r="Y473" s="150"/>
      <c r="Z473" s="150"/>
      <c r="AA473" s="150"/>
      <c r="AB473" s="150"/>
      <c r="AC473" s="150"/>
      <c r="AD473" s="150"/>
      <c r="AE473" s="150"/>
      <c r="AF473" s="150"/>
      <c r="AG473" s="150" t="s">
        <v>565</v>
      </c>
      <c r="AH473" s="150"/>
      <c r="AI473" s="150"/>
      <c r="AJ473" s="150"/>
      <c r="AK473" s="150"/>
      <c r="AL473" s="150"/>
      <c r="AM473" s="150"/>
      <c r="AN473" s="150"/>
      <c r="AO473" s="150"/>
      <c r="AP473" s="150"/>
      <c r="AQ473" s="150"/>
      <c r="AR473" s="150"/>
      <c r="AS473" s="150"/>
      <c r="AT473" s="150"/>
      <c r="AU473" s="150"/>
      <c r="AV473" s="150"/>
      <c r="AW473" s="150"/>
      <c r="AX473" s="150"/>
      <c r="AY473" s="150"/>
      <c r="AZ473" s="150"/>
      <c r="BA473" s="150"/>
      <c r="BB473" s="150"/>
      <c r="BC473" s="150"/>
      <c r="BD473" s="150"/>
      <c r="BE473" s="150"/>
      <c r="BF473" s="150"/>
      <c r="BG473" s="150"/>
      <c r="BH473" s="150"/>
    </row>
    <row r="474" spans="1:60" outlineLevel="1" x14ac:dyDescent="0.25">
      <c r="A474" s="157"/>
      <c r="B474" s="158"/>
      <c r="C474" s="188" t="s">
        <v>694</v>
      </c>
      <c r="D474" s="162"/>
      <c r="E474" s="163">
        <v>32</v>
      </c>
      <c r="F474" s="160"/>
      <c r="G474" s="160"/>
      <c r="H474" s="160"/>
      <c r="I474" s="160"/>
      <c r="J474" s="160"/>
      <c r="K474" s="160"/>
      <c r="L474" s="160"/>
      <c r="M474" s="160"/>
      <c r="N474" s="160"/>
      <c r="O474" s="160"/>
      <c r="P474" s="160"/>
      <c r="Q474" s="160"/>
      <c r="R474" s="160"/>
      <c r="S474" s="160"/>
      <c r="T474" s="160"/>
      <c r="U474" s="160"/>
      <c r="V474" s="160"/>
      <c r="W474" s="160"/>
      <c r="X474" s="160"/>
      <c r="Y474" s="150"/>
      <c r="Z474" s="150"/>
      <c r="AA474" s="150"/>
      <c r="AB474" s="150"/>
      <c r="AC474" s="150"/>
      <c r="AD474" s="150"/>
      <c r="AE474" s="150"/>
      <c r="AF474" s="150"/>
      <c r="AG474" s="150" t="s">
        <v>143</v>
      </c>
      <c r="AH474" s="150">
        <v>0</v>
      </c>
      <c r="AI474" s="150"/>
      <c r="AJ474" s="150"/>
      <c r="AK474" s="150"/>
      <c r="AL474" s="150"/>
      <c r="AM474" s="150"/>
      <c r="AN474" s="150"/>
      <c r="AO474" s="150"/>
      <c r="AP474" s="150"/>
      <c r="AQ474" s="150"/>
      <c r="AR474" s="150"/>
      <c r="AS474" s="150"/>
      <c r="AT474" s="150"/>
      <c r="AU474" s="150"/>
      <c r="AV474" s="150"/>
      <c r="AW474" s="150"/>
      <c r="AX474" s="150"/>
      <c r="AY474" s="150"/>
      <c r="AZ474" s="150"/>
      <c r="BA474" s="150"/>
      <c r="BB474" s="150"/>
      <c r="BC474" s="150"/>
      <c r="BD474" s="150"/>
      <c r="BE474" s="150"/>
      <c r="BF474" s="150"/>
      <c r="BG474" s="150"/>
      <c r="BH474" s="150"/>
    </row>
    <row r="475" spans="1:60" ht="20.399999999999999" outlineLevel="1" x14ac:dyDescent="0.25">
      <c r="A475" s="171">
        <v>143</v>
      </c>
      <c r="B475" s="172" t="s">
        <v>692</v>
      </c>
      <c r="C475" s="187" t="s">
        <v>693</v>
      </c>
      <c r="D475" s="173" t="s">
        <v>138</v>
      </c>
      <c r="E475" s="174">
        <v>60</v>
      </c>
      <c r="F475" s="175"/>
      <c r="G475" s="176">
        <f>ROUND(E475*F475,2)</f>
        <v>0</v>
      </c>
      <c r="H475" s="161"/>
      <c r="I475" s="160">
        <f>ROUND(E475*H475,2)</f>
        <v>0</v>
      </c>
      <c r="J475" s="161"/>
      <c r="K475" s="160">
        <f>ROUND(E475*J475,2)</f>
        <v>0</v>
      </c>
      <c r="L475" s="160">
        <v>21</v>
      </c>
      <c r="M475" s="160">
        <f>G475*(1+L475/100)</f>
        <v>0</v>
      </c>
      <c r="N475" s="160">
        <v>1.115E-2</v>
      </c>
      <c r="O475" s="160">
        <f>ROUND(E475*N475,2)</f>
        <v>0.67</v>
      </c>
      <c r="P475" s="160">
        <v>0</v>
      </c>
      <c r="Q475" s="160">
        <f>ROUND(E475*P475,2)</f>
        <v>0</v>
      </c>
      <c r="R475" s="160"/>
      <c r="S475" s="160" t="s">
        <v>139</v>
      </c>
      <c r="T475" s="160" t="s">
        <v>139</v>
      </c>
      <c r="U475" s="160">
        <v>0.36099999999999999</v>
      </c>
      <c r="V475" s="160">
        <f>ROUND(E475*U475,2)</f>
        <v>21.66</v>
      </c>
      <c r="W475" s="160"/>
      <c r="X475" s="160" t="s">
        <v>140</v>
      </c>
      <c r="Y475" s="150"/>
      <c r="Z475" s="150"/>
      <c r="AA475" s="150"/>
      <c r="AB475" s="150"/>
      <c r="AC475" s="150"/>
      <c r="AD475" s="150"/>
      <c r="AE475" s="150"/>
      <c r="AF475" s="150"/>
      <c r="AG475" s="150" t="s">
        <v>565</v>
      </c>
      <c r="AH475" s="150"/>
      <c r="AI475" s="150"/>
      <c r="AJ475" s="150"/>
      <c r="AK475" s="150"/>
      <c r="AL475" s="150"/>
      <c r="AM475" s="150"/>
      <c r="AN475" s="150"/>
      <c r="AO475" s="150"/>
      <c r="AP475" s="150"/>
      <c r="AQ475" s="150"/>
      <c r="AR475" s="150"/>
      <c r="AS475" s="150"/>
      <c r="AT475" s="150"/>
      <c r="AU475" s="150"/>
      <c r="AV475" s="150"/>
      <c r="AW475" s="150"/>
      <c r="AX475" s="150"/>
      <c r="AY475" s="150"/>
      <c r="AZ475" s="150"/>
      <c r="BA475" s="150"/>
      <c r="BB475" s="150"/>
      <c r="BC475" s="150"/>
      <c r="BD475" s="150"/>
      <c r="BE475" s="150"/>
      <c r="BF475" s="150"/>
      <c r="BG475" s="150"/>
      <c r="BH475" s="150"/>
    </row>
    <row r="476" spans="1:60" outlineLevel="1" x14ac:dyDescent="0.25">
      <c r="A476" s="157"/>
      <c r="B476" s="158"/>
      <c r="C476" s="188" t="s">
        <v>695</v>
      </c>
      <c r="D476" s="162"/>
      <c r="E476" s="163">
        <v>60</v>
      </c>
      <c r="F476" s="160"/>
      <c r="G476" s="160"/>
      <c r="H476" s="160"/>
      <c r="I476" s="160"/>
      <c r="J476" s="160"/>
      <c r="K476" s="160"/>
      <c r="L476" s="160"/>
      <c r="M476" s="160"/>
      <c r="N476" s="160"/>
      <c r="O476" s="160"/>
      <c r="P476" s="160"/>
      <c r="Q476" s="160"/>
      <c r="R476" s="160"/>
      <c r="S476" s="160"/>
      <c r="T476" s="160"/>
      <c r="U476" s="160"/>
      <c r="V476" s="160"/>
      <c r="W476" s="160"/>
      <c r="X476" s="160"/>
      <c r="Y476" s="150"/>
      <c r="Z476" s="150"/>
      <c r="AA476" s="150"/>
      <c r="AB476" s="150"/>
      <c r="AC476" s="150"/>
      <c r="AD476" s="150"/>
      <c r="AE476" s="150"/>
      <c r="AF476" s="150"/>
      <c r="AG476" s="150" t="s">
        <v>143</v>
      </c>
      <c r="AH476" s="150">
        <v>0</v>
      </c>
      <c r="AI476" s="150"/>
      <c r="AJ476" s="150"/>
      <c r="AK476" s="150"/>
      <c r="AL476" s="150"/>
      <c r="AM476" s="150"/>
      <c r="AN476" s="150"/>
      <c r="AO476" s="150"/>
      <c r="AP476" s="150"/>
      <c r="AQ476" s="150"/>
      <c r="AR476" s="150"/>
      <c r="AS476" s="150"/>
      <c r="AT476" s="150"/>
      <c r="AU476" s="150"/>
      <c r="AV476" s="150"/>
      <c r="AW476" s="150"/>
      <c r="AX476" s="150"/>
      <c r="AY476" s="150"/>
      <c r="AZ476" s="150"/>
      <c r="BA476" s="150"/>
      <c r="BB476" s="150"/>
      <c r="BC476" s="150"/>
      <c r="BD476" s="150"/>
      <c r="BE476" s="150"/>
      <c r="BF476" s="150"/>
      <c r="BG476" s="150"/>
      <c r="BH476" s="150"/>
    </row>
    <row r="477" spans="1:60" ht="20.399999999999999" outlineLevel="1" x14ac:dyDescent="0.25">
      <c r="A477" s="171">
        <v>144</v>
      </c>
      <c r="B477" s="172" t="s">
        <v>692</v>
      </c>
      <c r="C477" s="187" t="s">
        <v>693</v>
      </c>
      <c r="D477" s="173" t="s">
        <v>138</v>
      </c>
      <c r="E477" s="174">
        <v>370</v>
      </c>
      <c r="F477" s="175"/>
      <c r="G477" s="176">
        <f>ROUND(E477*F477,2)</f>
        <v>0</v>
      </c>
      <c r="H477" s="161"/>
      <c r="I477" s="160">
        <f>ROUND(E477*H477,2)</f>
        <v>0</v>
      </c>
      <c r="J477" s="161"/>
      <c r="K477" s="160">
        <f>ROUND(E477*J477,2)</f>
        <v>0</v>
      </c>
      <c r="L477" s="160">
        <v>21</v>
      </c>
      <c r="M477" s="160">
        <f>G477*(1+L477/100)</f>
        <v>0</v>
      </c>
      <c r="N477" s="160">
        <v>1.4540000000000001E-2</v>
      </c>
      <c r="O477" s="160">
        <f>ROUND(E477*N477,2)</f>
        <v>5.38</v>
      </c>
      <c r="P477" s="160">
        <v>0</v>
      </c>
      <c r="Q477" s="160">
        <f>ROUND(E477*P477,2)</f>
        <v>0</v>
      </c>
      <c r="R477" s="160"/>
      <c r="S477" s="160" t="s">
        <v>139</v>
      </c>
      <c r="T477" s="160" t="s">
        <v>139</v>
      </c>
      <c r="U477" s="160">
        <v>0.36099999999999999</v>
      </c>
      <c r="V477" s="160">
        <f>ROUND(E477*U477,2)</f>
        <v>133.57</v>
      </c>
      <c r="W477" s="160"/>
      <c r="X477" s="160" t="s">
        <v>140</v>
      </c>
      <c r="Y477" s="150"/>
      <c r="Z477" s="150"/>
      <c r="AA477" s="150"/>
      <c r="AB477" s="150"/>
      <c r="AC477" s="150"/>
      <c r="AD477" s="150"/>
      <c r="AE477" s="150"/>
      <c r="AF477" s="150"/>
      <c r="AG477" s="150" t="s">
        <v>565</v>
      </c>
      <c r="AH477" s="150"/>
      <c r="AI477" s="150"/>
      <c r="AJ477" s="150"/>
      <c r="AK477" s="150"/>
      <c r="AL477" s="150"/>
      <c r="AM477" s="150"/>
      <c r="AN477" s="150"/>
      <c r="AO477" s="150"/>
      <c r="AP477" s="150"/>
      <c r="AQ477" s="150"/>
      <c r="AR477" s="150"/>
      <c r="AS477" s="150"/>
      <c r="AT477" s="150"/>
      <c r="AU477" s="150"/>
      <c r="AV477" s="150"/>
      <c r="AW477" s="150"/>
      <c r="AX477" s="150"/>
      <c r="AY477" s="150"/>
      <c r="AZ477" s="150"/>
      <c r="BA477" s="150"/>
      <c r="BB477" s="150"/>
      <c r="BC477" s="150"/>
      <c r="BD477" s="150"/>
      <c r="BE477" s="150"/>
      <c r="BF477" s="150"/>
      <c r="BG477" s="150"/>
      <c r="BH477" s="150"/>
    </row>
    <row r="478" spans="1:60" outlineLevel="1" x14ac:dyDescent="0.25">
      <c r="A478" s="157"/>
      <c r="B478" s="158"/>
      <c r="C478" s="188" t="s">
        <v>696</v>
      </c>
      <c r="D478" s="162"/>
      <c r="E478" s="163">
        <v>370</v>
      </c>
      <c r="F478" s="160"/>
      <c r="G478" s="160"/>
      <c r="H478" s="160"/>
      <c r="I478" s="160"/>
      <c r="J478" s="160"/>
      <c r="K478" s="160"/>
      <c r="L478" s="160"/>
      <c r="M478" s="160"/>
      <c r="N478" s="160"/>
      <c r="O478" s="160"/>
      <c r="P478" s="160"/>
      <c r="Q478" s="160"/>
      <c r="R478" s="160"/>
      <c r="S478" s="160"/>
      <c r="T478" s="160"/>
      <c r="U478" s="160"/>
      <c r="V478" s="160"/>
      <c r="W478" s="160"/>
      <c r="X478" s="160"/>
      <c r="Y478" s="150"/>
      <c r="Z478" s="150"/>
      <c r="AA478" s="150"/>
      <c r="AB478" s="150"/>
      <c r="AC478" s="150"/>
      <c r="AD478" s="150"/>
      <c r="AE478" s="150"/>
      <c r="AF478" s="150"/>
      <c r="AG478" s="150" t="s">
        <v>143</v>
      </c>
      <c r="AH478" s="150">
        <v>0</v>
      </c>
      <c r="AI478" s="150"/>
      <c r="AJ478" s="150"/>
      <c r="AK478" s="150"/>
      <c r="AL478" s="150"/>
      <c r="AM478" s="150"/>
      <c r="AN478" s="150"/>
      <c r="AO478" s="150"/>
      <c r="AP478" s="150"/>
      <c r="AQ478" s="150"/>
      <c r="AR478" s="150"/>
      <c r="AS478" s="150"/>
      <c r="AT478" s="150"/>
      <c r="AU478" s="150"/>
      <c r="AV478" s="150"/>
      <c r="AW478" s="150"/>
      <c r="AX478" s="150"/>
      <c r="AY478" s="150"/>
      <c r="AZ478" s="150"/>
      <c r="BA478" s="150"/>
      <c r="BB478" s="150"/>
      <c r="BC478" s="150"/>
      <c r="BD478" s="150"/>
      <c r="BE478" s="150"/>
      <c r="BF478" s="150"/>
      <c r="BG478" s="150"/>
      <c r="BH478" s="150"/>
    </row>
    <row r="479" spans="1:60" ht="20.399999999999999" outlineLevel="1" x14ac:dyDescent="0.25">
      <c r="A479" s="171">
        <v>145</v>
      </c>
      <c r="B479" s="172" t="s">
        <v>697</v>
      </c>
      <c r="C479" s="187" t="s">
        <v>698</v>
      </c>
      <c r="D479" s="173" t="s">
        <v>138</v>
      </c>
      <c r="E479" s="174">
        <v>78</v>
      </c>
      <c r="F479" s="175"/>
      <c r="G479" s="176">
        <f>ROUND(E479*F479,2)</f>
        <v>0</v>
      </c>
      <c r="H479" s="161"/>
      <c r="I479" s="160">
        <f>ROUND(E479*H479,2)</f>
        <v>0</v>
      </c>
      <c r="J479" s="161"/>
      <c r="K479" s="160">
        <f>ROUND(E479*J479,2)</f>
        <v>0</v>
      </c>
      <c r="L479" s="160">
        <v>21</v>
      </c>
      <c r="M479" s="160">
        <f>G479*(1+L479/100)</f>
        <v>0</v>
      </c>
      <c r="N479" s="160">
        <v>1.8409999999999999E-2</v>
      </c>
      <c r="O479" s="160">
        <f>ROUND(E479*N479,2)</f>
        <v>1.44</v>
      </c>
      <c r="P479" s="160">
        <v>0</v>
      </c>
      <c r="Q479" s="160">
        <f>ROUND(E479*P479,2)</f>
        <v>0</v>
      </c>
      <c r="R479" s="160"/>
      <c r="S479" s="160" t="s">
        <v>139</v>
      </c>
      <c r="T479" s="160" t="s">
        <v>139</v>
      </c>
      <c r="U479" s="160">
        <v>0.45300000000000001</v>
      </c>
      <c r="V479" s="160">
        <f>ROUND(E479*U479,2)</f>
        <v>35.33</v>
      </c>
      <c r="W479" s="160"/>
      <c r="X479" s="160" t="s">
        <v>140</v>
      </c>
      <c r="Y479" s="150"/>
      <c r="Z479" s="150"/>
      <c r="AA479" s="150"/>
      <c r="AB479" s="150"/>
      <c r="AC479" s="150"/>
      <c r="AD479" s="150"/>
      <c r="AE479" s="150"/>
      <c r="AF479" s="150"/>
      <c r="AG479" s="150" t="s">
        <v>565</v>
      </c>
      <c r="AH479" s="150"/>
      <c r="AI479" s="150"/>
      <c r="AJ479" s="150"/>
      <c r="AK479" s="150"/>
      <c r="AL479" s="150"/>
      <c r="AM479" s="150"/>
      <c r="AN479" s="150"/>
      <c r="AO479" s="150"/>
      <c r="AP479" s="150"/>
      <c r="AQ479" s="150"/>
      <c r="AR479" s="150"/>
      <c r="AS479" s="150"/>
      <c r="AT479" s="150"/>
      <c r="AU479" s="150"/>
      <c r="AV479" s="150"/>
      <c r="AW479" s="150"/>
      <c r="AX479" s="150"/>
      <c r="AY479" s="150"/>
      <c r="AZ479" s="150"/>
      <c r="BA479" s="150"/>
      <c r="BB479" s="150"/>
      <c r="BC479" s="150"/>
      <c r="BD479" s="150"/>
      <c r="BE479" s="150"/>
      <c r="BF479" s="150"/>
      <c r="BG479" s="150"/>
      <c r="BH479" s="150"/>
    </row>
    <row r="480" spans="1:60" outlineLevel="1" x14ac:dyDescent="0.25">
      <c r="A480" s="157"/>
      <c r="B480" s="158"/>
      <c r="C480" s="188" t="s">
        <v>699</v>
      </c>
      <c r="D480" s="162"/>
      <c r="E480" s="163">
        <v>78</v>
      </c>
      <c r="F480" s="160"/>
      <c r="G480" s="160"/>
      <c r="H480" s="160"/>
      <c r="I480" s="160"/>
      <c r="J480" s="160"/>
      <c r="K480" s="160"/>
      <c r="L480" s="160"/>
      <c r="M480" s="160"/>
      <c r="N480" s="160"/>
      <c r="O480" s="160"/>
      <c r="P480" s="160"/>
      <c r="Q480" s="160"/>
      <c r="R480" s="160"/>
      <c r="S480" s="160"/>
      <c r="T480" s="160"/>
      <c r="U480" s="160"/>
      <c r="V480" s="160"/>
      <c r="W480" s="160"/>
      <c r="X480" s="160"/>
      <c r="Y480" s="150"/>
      <c r="Z480" s="150"/>
      <c r="AA480" s="150"/>
      <c r="AB480" s="150"/>
      <c r="AC480" s="150"/>
      <c r="AD480" s="150"/>
      <c r="AE480" s="150"/>
      <c r="AF480" s="150"/>
      <c r="AG480" s="150" t="s">
        <v>143</v>
      </c>
      <c r="AH480" s="150">
        <v>0</v>
      </c>
      <c r="AI480" s="150"/>
      <c r="AJ480" s="150"/>
      <c r="AK480" s="150"/>
      <c r="AL480" s="150"/>
      <c r="AM480" s="150"/>
      <c r="AN480" s="150"/>
      <c r="AO480" s="150"/>
      <c r="AP480" s="150"/>
      <c r="AQ480" s="150"/>
      <c r="AR480" s="150"/>
      <c r="AS480" s="150"/>
      <c r="AT480" s="150"/>
      <c r="AU480" s="150"/>
      <c r="AV480" s="150"/>
      <c r="AW480" s="150"/>
      <c r="AX480" s="150"/>
      <c r="AY480" s="150"/>
      <c r="AZ480" s="150"/>
      <c r="BA480" s="150"/>
      <c r="BB480" s="150"/>
      <c r="BC480" s="150"/>
      <c r="BD480" s="150"/>
      <c r="BE480" s="150"/>
      <c r="BF480" s="150"/>
      <c r="BG480" s="150"/>
      <c r="BH480" s="150"/>
    </row>
    <row r="481" spans="1:60" ht="20.399999999999999" outlineLevel="1" x14ac:dyDescent="0.25">
      <c r="A481" s="171">
        <v>146</v>
      </c>
      <c r="B481" s="172" t="s">
        <v>697</v>
      </c>
      <c r="C481" s="187" t="s">
        <v>698</v>
      </c>
      <c r="D481" s="173" t="s">
        <v>138</v>
      </c>
      <c r="E481" s="174">
        <v>112</v>
      </c>
      <c r="F481" s="175"/>
      <c r="G481" s="176">
        <f>ROUND(E481*F481,2)</f>
        <v>0</v>
      </c>
      <c r="H481" s="161"/>
      <c r="I481" s="160">
        <f>ROUND(E481*H481,2)</f>
        <v>0</v>
      </c>
      <c r="J481" s="161"/>
      <c r="K481" s="160">
        <f>ROUND(E481*J481,2)</f>
        <v>0</v>
      </c>
      <c r="L481" s="160">
        <v>21</v>
      </c>
      <c r="M481" s="160">
        <f>G481*(1+L481/100)</f>
        <v>0</v>
      </c>
      <c r="N481" s="160">
        <v>1.8409999999999999E-2</v>
      </c>
      <c r="O481" s="160">
        <f>ROUND(E481*N481,2)</f>
        <v>2.06</v>
      </c>
      <c r="P481" s="160">
        <v>0</v>
      </c>
      <c r="Q481" s="160">
        <f>ROUND(E481*P481,2)</f>
        <v>0</v>
      </c>
      <c r="R481" s="160"/>
      <c r="S481" s="160" t="s">
        <v>139</v>
      </c>
      <c r="T481" s="160" t="s">
        <v>139</v>
      </c>
      <c r="U481" s="160">
        <v>0.45300000000000001</v>
      </c>
      <c r="V481" s="160">
        <f>ROUND(E481*U481,2)</f>
        <v>50.74</v>
      </c>
      <c r="W481" s="160"/>
      <c r="X481" s="160" t="s">
        <v>140</v>
      </c>
      <c r="Y481" s="150"/>
      <c r="Z481" s="150"/>
      <c r="AA481" s="150"/>
      <c r="AB481" s="150"/>
      <c r="AC481" s="150"/>
      <c r="AD481" s="150"/>
      <c r="AE481" s="150"/>
      <c r="AF481" s="150"/>
      <c r="AG481" s="150" t="s">
        <v>565</v>
      </c>
      <c r="AH481" s="150"/>
      <c r="AI481" s="150"/>
      <c r="AJ481" s="150"/>
      <c r="AK481" s="150"/>
      <c r="AL481" s="150"/>
      <c r="AM481" s="150"/>
      <c r="AN481" s="150"/>
      <c r="AO481" s="150"/>
      <c r="AP481" s="150"/>
      <c r="AQ481" s="150"/>
      <c r="AR481" s="150"/>
      <c r="AS481" s="150"/>
      <c r="AT481" s="150"/>
      <c r="AU481" s="150"/>
      <c r="AV481" s="150"/>
      <c r="AW481" s="150"/>
      <c r="AX481" s="150"/>
      <c r="AY481" s="150"/>
      <c r="AZ481" s="150"/>
      <c r="BA481" s="150"/>
      <c r="BB481" s="150"/>
      <c r="BC481" s="150"/>
      <c r="BD481" s="150"/>
      <c r="BE481" s="150"/>
      <c r="BF481" s="150"/>
      <c r="BG481" s="150"/>
      <c r="BH481" s="150"/>
    </row>
    <row r="482" spans="1:60" outlineLevel="1" x14ac:dyDescent="0.25">
      <c r="A482" s="157"/>
      <c r="B482" s="158"/>
      <c r="C482" s="188" t="s">
        <v>700</v>
      </c>
      <c r="D482" s="162"/>
      <c r="E482" s="163">
        <v>50</v>
      </c>
      <c r="F482" s="160"/>
      <c r="G482" s="160"/>
      <c r="H482" s="160"/>
      <c r="I482" s="160"/>
      <c r="J482" s="160"/>
      <c r="K482" s="160"/>
      <c r="L482" s="160"/>
      <c r="M482" s="160"/>
      <c r="N482" s="160"/>
      <c r="O482" s="160"/>
      <c r="P482" s="160"/>
      <c r="Q482" s="160"/>
      <c r="R482" s="160"/>
      <c r="S482" s="160"/>
      <c r="T482" s="160"/>
      <c r="U482" s="160"/>
      <c r="V482" s="160"/>
      <c r="W482" s="160"/>
      <c r="X482" s="160"/>
      <c r="Y482" s="150"/>
      <c r="Z482" s="150"/>
      <c r="AA482" s="150"/>
      <c r="AB482" s="150"/>
      <c r="AC482" s="150"/>
      <c r="AD482" s="150"/>
      <c r="AE482" s="150"/>
      <c r="AF482" s="150"/>
      <c r="AG482" s="150" t="s">
        <v>143</v>
      </c>
      <c r="AH482" s="150">
        <v>0</v>
      </c>
      <c r="AI482" s="150"/>
      <c r="AJ482" s="150"/>
      <c r="AK482" s="150"/>
      <c r="AL482" s="150"/>
      <c r="AM482" s="150"/>
      <c r="AN482" s="150"/>
      <c r="AO482" s="150"/>
      <c r="AP482" s="150"/>
      <c r="AQ482" s="150"/>
      <c r="AR482" s="150"/>
      <c r="AS482" s="150"/>
      <c r="AT482" s="150"/>
      <c r="AU482" s="150"/>
      <c r="AV482" s="150"/>
      <c r="AW482" s="150"/>
      <c r="AX482" s="150"/>
      <c r="AY482" s="150"/>
      <c r="AZ482" s="150"/>
      <c r="BA482" s="150"/>
      <c r="BB482" s="150"/>
      <c r="BC482" s="150"/>
      <c r="BD482" s="150"/>
      <c r="BE482" s="150"/>
      <c r="BF482" s="150"/>
      <c r="BG482" s="150"/>
      <c r="BH482" s="150"/>
    </row>
    <row r="483" spans="1:60" outlineLevel="1" x14ac:dyDescent="0.25">
      <c r="A483" s="157"/>
      <c r="B483" s="158"/>
      <c r="C483" s="188" t="s">
        <v>701</v>
      </c>
      <c r="D483" s="162"/>
      <c r="E483" s="163">
        <v>62</v>
      </c>
      <c r="F483" s="160"/>
      <c r="G483" s="160"/>
      <c r="H483" s="160"/>
      <c r="I483" s="160"/>
      <c r="J483" s="160"/>
      <c r="K483" s="160"/>
      <c r="L483" s="160"/>
      <c r="M483" s="160"/>
      <c r="N483" s="160"/>
      <c r="O483" s="160"/>
      <c r="P483" s="160"/>
      <c r="Q483" s="160"/>
      <c r="R483" s="160"/>
      <c r="S483" s="160"/>
      <c r="T483" s="160"/>
      <c r="U483" s="160"/>
      <c r="V483" s="160"/>
      <c r="W483" s="160"/>
      <c r="X483" s="160"/>
      <c r="Y483" s="150"/>
      <c r="Z483" s="150"/>
      <c r="AA483" s="150"/>
      <c r="AB483" s="150"/>
      <c r="AC483" s="150"/>
      <c r="AD483" s="150"/>
      <c r="AE483" s="150"/>
      <c r="AF483" s="150"/>
      <c r="AG483" s="150" t="s">
        <v>143</v>
      </c>
      <c r="AH483" s="150">
        <v>0</v>
      </c>
      <c r="AI483" s="150"/>
      <c r="AJ483" s="150"/>
      <c r="AK483" s="150"/>
      <c r="AL483" s="150"/>
      <c r="AM483" s="150"/>
      <c r="AN483" s="150"/>
      <c r="AO483" s="150"/>
      <c r="AP483" s="150"/>
      <c r="AQ483" s="150"/>
      <c r="AR483" s="150"/>
      <c r="AS483" s="150"/>
      <c r="AT483" s="150"/>
      <c r="AU483" s="150"/>
      <c r="AV483" s="150"/>
      <c r="AW483" s="150"/>
      <c r="AX483" s="150"/>
      <c r="AY483" s="150"/>
      <c r="AZ483" s="150"/>
      <c r="BA483" s="150"/>
      <c r="BB483" s="150"/>
      <c r="BC483" s="150"/>
      <c r="BD483" s="150"/>
      <c r="BE483" s="150"/>
      <c r="BF483" s="150"/>
      <c r="BG483" s="150"/>
      <c r="BH483" s="150"/>
    </row>
    <row r="484" spans="1:60" ht="20.399999999999999" outlineLevel="1" x14ac:dyDescent="0.25">
      <c r="A484" s="171">
        <v>147</v>
      </c>
      <c r="B484" s="172" t="s">
        <v>702</v>
      </c>
      <c r="C484" s="187" t="s">
        <v>703</v>
      </c>
      <c r="D484" s="173" t="s">
        <v>138</v>
      </c>
      <c r="E484" s="174">
        <v>65</v>
      </c>
      <c r="F484" s="175"/>
      <c r="G484" s="176">
        <f>ROUND(E484*F484,2)</f>
        <v>0</v>
      </c>
      <c r="H484" s="161"/>
      <c r="I484" s="160">
        <f>ROUND(E484*H484,2)</f>
        <v>0</v>
      </c>
      <c r="J484" s="161"/>
      <c r="K484" s="160">
        <f>ROUND(E484*J484,2)</f>
        <v>0</v>
      </c>
      <c r="L484" s="160">
        <v>21</v>
      </c>
      <c r="M484" s="160">
        <f>G484*(1+L484/100)</f>
        <v>0</v>
      </c>
      <c r="N484" s="160">
        <v>2.8209999999999999E-2</v>
      </c>
      <c r="O484" s="160">
        <f>ROUND(E484*N484,2)</f>
        <v>1.83</v>
      </c>
      <c r="P484" s="160">
        <v>0</v>
      </c>
      <c r="Q484" s="160">
        <f>ROUND(E484*P484,2)</f>
        <v>0</v>
      </c>
      <c r="R484" s="160"/>
      <c r="S484" s="160" t="s">
        <v>139</v>
      </c>
      <c r="T484" s="160" t="s">
        <v>139</v>
      </c>
      <c r="U484" s="160">
        <v>0.48899999999999999</v>
      </c>
      <c r="V484" s="160">
        <f>ROUND(E484*U484,2)</f>
        <v>31.79</v>
      </c>
      <c r="W484" s="160"/>
      <c r="X484" s="160" t="s">
        <v>140</v>
      </c>
      <c r="Y484" s="150"/>
      <c r="Z484" s="150"/>
      <c r="AA484" s="150"/>
      <c r="AB484" s="150"/>
      <c r="AC484" s="150"/>
      <c r="AD484" s="150"/>
      <c r="AE484" s="150"/>
      <c r="AF484" s="150"/>
      <c r="AG484" s="150" t="s">
        <v>565</v>
      </c>
      <c r="AH484" s="150"/>
      <c r="AI484" s="150"/>
      <c r="AJ484" s="150"/>
      <c r="AK484" s="150"/>
      <c r="AL484" s="150"/>
      <c r="AM484" s="150"/>
      <c r="AN484" s="150"/>
      <c r="AO484" s="150"/>
      <c r="AP484" s="150"/>
      <c r="AQ484" s="150"/>
      <c r="AR484" s="150"/>
      <c r="AS484" s="150"/>
      <c r="AT484" s="150"/>
      <c r="AU484" s="150"/>
      <c r="AV484" s="150"/>
      <c r="AW484" s="150"/>
      <c r="AX484" s="150"/>
      <c r="AY484" s="150"/>
      <c r="AZ484" s="150"/>
      <c r="BA484" s="150"/>
      <c r="BB484" s="150"/>
      <c r="BC484" s="150"/>
      <c r="BD484" s="150"/>
      <c r="BE484" s="150"/>
      <c r="BF484" s="150"/>
      <c r="BG484" s="150"/>
      <c r="BH484" s="150"/>
    </row>
    <row r="485" spans="1:60" outlineLevel="1" x14ac:dyDescent="0.25">
      <c r="A485" s="157"/>
      <c r="B485" s="158"/>
      <c r="C485" s="188" t="s">
        <v>704</v>
      </c>
      <c r="D485" s="162"/>
      <c r="E485" s="163">
        <v>65</v>
      </c>
      <c r="F485" s="160"/>
      <c r="G485" s="160"/>
      <c r="H485" s="160"/>
      <c r="I485" s="160"/>
      <c r="J485" s="160"/>
      <c r="K485" s="160"/>
      <c r="L485" s="160"/>
      <c r="M485" s="160"/>
      <c r="N485" s="160"/>
      <c r="O485" s="160"/>
      <c r="P485" s="160"/>
      <c r="Q485" s="160"/>
      <c r="R485" s="160"/>
      <c r="S485" s="160"/>
      <c r="T485" s="160"/>
      <c r="U485" s="160"/>
      <c r="V485" s="160"/>
      <c r="W485" s="160"/>
      <c r="X485" s="160"/>
      <c r="Y485" s="150"/>
      <c r="Z485" s="150"/>
      <c r="AA485" s="150"/>
      <c r="AB485" s="150"/>
      <c r="AC485" s="150"/>
      <c r="AD485" s="150"/>
      <c r="AE485" s="150"/>
      <c r="AF485" s="150"/>
      <c r="AG485" s="150" t="s">
        <v>143</v>
      </c>
      <c r="AH485" s="150">
        <v>0</v>
      </c>
      <c r="AI485" s="150"/>
      <c r="AJ485" s="150"/>
      <c r="AK485" s="150"/>
      <c r="AL485" s="150"/>
      <c r="AM485" s="150"/>
      <c r="AN485" s="150"/>
      <c r="AO485" s="150"/>
      <c r="AP485" s="150"/>
      <c r="AQ485" s="150"/>
      <c r="AR485" s="150"/>
      <c r="AS485" s="150"/>
      <c r="AT485" s="150"/>
      <c r="AU485" s="150"/>
      <c r="AV485" s="150"/>
      <c r="AW485" s="150"/>
      <c r="AX485" s="150"/>
      <c r="AY485" s="150"/>
      <c r="AZ485" s="150"/>
      <c r="BA485" s="150"/>
      <c r="BB485" s="150"/>
      <c r="BC485" s="150"/>
      <c r="BD485" s="150"/>
      <c r="BE485" s="150"/>
      <c r="BF485" s="150"/>
      <c r="BG485" s="150"/>
      <c r="BH485" s="150"/>
    </row>
    <row r="486" spans="1:60" ht="20.399999999999999" outlineLevel="1" x14ac:dyDescent="0.25">
      <c r="A486" s="171">
        <v>148</v>
      </c>
      <c r="B486" s="172" t="s">
        <v>705</v>
      </c>
      <c r="C486" s="187" t="s">
        <v>706</v>
      </c>
      <c r="D486" s="173" t="s">
        <v>138</v>
      </c>
      <c r="E486" s="174">
        <v>40</v>
      </c>
      <c r="F486" s="175"/>
      <c r="G486" s="176">
        <f>ROUND(E486*F486,2)</f>
        <v>0</v>
      </c>
      <c r="H486" s="161"/>
      <c r="I486" s="160">
        <f>ROUND(E486*H486,2)</f>
        <v>0</v>
      </c>
      <c r="J486" s="161"/>
      <c r="K486" s="160">
        <f>ROUND(E486*J486,2)</f>
        <v>0</v>
      </c>
      <c r="L486" s="160">
        <v>21</v>
      </c>
      <c r="M486" s="160">
        <f>G486*(1+L486/100)</f>
        <v>0</v>
      </c>
      <c r="N486" s="160">
        <v>1.7930000000000001E-2</v>
      </c>
      <c r="O486" s="160">
        <f>ROUND(E486*N486,2)</f>
        <v>0.72</v>
      </c>
      <c r="P486" s="160">
        <v>0</v>
      </c>
      <c r="Q486" s="160">
        <f>ROUND(E486*P486,2)</f>
        <v>0</v>
      </c>
      <c r="R486" s="160"/>
      <c r="S486" s="160" t="s">
        <v>139</v>
      </c>
      <c r="T486" s="160" t="s">
        <v>139</v>
      </c>
      <c r="U486" s="160">
        <v>0.45300000000000001</v>
      </c>
      <c r="V486" s="160">
        <f>ROUND(E486*U486,2)</f>
        <v>18.12</v>
      </c>
      <c r="W486" s="160"/>
      <c r="X486" s="160" t="s">
        <v>140</v>
      </c>
      <c r="Y486" s="150"/>
      <c r="Z486" s="150"/>
      <c r="AA486" s="150"/>
      <c r="AB486" s="150"/>
      <c r="AC486" s="150"/>
      <c r="AD486" s="150"/>
      <c r="AE486" s="150"/>
      <c r="AF486" s="150"/>
      <c r="AG486" s="150" t="s">
        <v>565</v>
      </c>
      <c r="AH486" s="150"/>
      <c r="AI486" s="150"/>
      <c r="AJ486" s="150"/>
      <c r="AK486" s="150"/>
      <c r="AL486" s="150"/>
      <c r="AM486" s="150"/>
      <c r="AN486" s="150"/>
      <c r="AO486" s="150"/>
      <c r="AP486" s="150"/>
      <c r="AQ486" s="150"/>
      <c r="AR486" s="150"/>
      <c r="AS486" s="150"/>
      <c r="AT486" s="150"/>
      <c r="AU486" s="150"/>
      <c r="AV486" s="150"/>
      <c r="AW486" s="150"/>
      <c r="AX486" s="150"/>
      <c r="AY486" s="150"/>
      <c r="AZ486" s="150"/>
      <c r="BA486" s="150"/>
      <c r="BB486" s="150"/>
      <c r="BC486" s="150"/>
      <c r="BD486" s="150"/>
      <c r="BE486" s="150"/>
      <c r="BF486" s="150"/>
      <c r="BG486" s="150"/>
      <c r="BH486" s="150"/>
    </row>
    <row r="487" spans="1:60" outlineLevel="1" x14ac:dyDescent="0.25">
      <c r="A487" s="157"/>
      <c r="B487" s="158"/>
      <c r="C487" s="188" t="s">
        <v>707</v>
      </c>
      <c r="D487" s="162"/>
      <c r="E487" s="163">
        <v>40</v>
      </c>
      <c r="F487" s="160"/>
      <c r="G487" s="160"/>
      <c r="H487" s="160"/>
      <c r="I487" s="160"/>
      <c r="J487" s="160"/>
      <c r="K487" s="160"/>
      <c r="L487" s="160"/>
      <c r="M487" s="160"/>
      <c r="N487" s="160"/>
      <c r="O487" s="160"/>
      <c r="P487" s="160"/>
      <c r="Q487" s="160"/>
      <c r="R487" s="160"/>
      <c r="S487" s="160"/>
      <c r="T487" s="160"/>
      <c r="U487" s="160"/>
      <c r="V487" s="160"/>
      <c r="W487" s="160"/>
      <c r="X487" s="160"/>
      <c r="Y487" s="150"/>
      <c r="Z487" s="150"/>
      <c r="AA487" s="150"/>
      <c r="AB487" s="150"/>
      <c r="AC487" s="150"/>
      <c r="AD487" s="150"/>
      <c r="AE487" s="150"/>
      <c r="AF487" s="150"/>
      <c r="AG487" s="150" t="s">
        <v>143</v>
      </c>
      <c r="AH487" s="150">
        <v>0</v>
      </c>
      <c r="AI487" s="150"/>
      <c r="AJ487" s="150"/>
      <c r="AK487" s="150"/>
      <c r="AL487" s="150"/>
      <c r="AM487" s="150"/>
      <c r="AN487" s="150"/>
      <c r="AO487" s="150"/>
      <c r="AP487" s="150"/>
      <c r="AQ487" s="150"/>
      <c r="AR487" s="150"/>
      <c r="AS487" s="150"/>
      <c r="AT487" s="150"/>
      <c r="AU487" s="150"/>
      <c r="AV487" s="150"/>
      <c r="AW487" s="150"/>
      <c r="AX487" s="150"/>
      <c r="AY487" s="150"/>
      <c r="AZ487" s="150"/>
      <c r="BA487" s="150"/>
      <c r="BB487" s="150"/>
      <c r="BC487" s="150"/>
      <c r="BD487" s="150"/>
      <c r="BE487" s="150"/>
      <c r="BF487" s="150"/>
      <c r="BG487" s="150"/>
      <c r="BH487" s="150"/>
    </row>
    <row r="488" spans="1:60" outlineLevel="1" x14ac:dyDescent="0.25">
      <c r="A488" s="171">
        <v>149</v>
      </c>
      <c r="B488" s="172" t="s">
        <v>708</v>
      </c>
      <c r="C488" s="187" t="s">
        <v>709</v>
      </c>
      <c r="D488" s="173" t="s">
        <v>222</v>
      </c>
      <c r="E488" s="174">
        <v>430</v>
      </c>
      <c r="F488" s="175"/>
      <c r="G488" s="176">
        <f>ROUND(E488*F488,2)</f>
        <v>0</v>
      </c>
      <c r="H488" s="161"/>
      <c r="I488" s="160">
        <f>ROUND(E488*H488,2)</f>
        <v>0</v>
      </c>
      <c r="J488" s="161"/>
      <c r="K488" s="160">
        <f>ROUND(E488*J488,2)</f>
        <v>0</v>
      </c>
      <c r="L488" s="160">
        <v>21</v>
      </c>
      <c r="M488" s="160">
        <f>G488*(1+L488/100)</f>
        <v>0</v>
      </c>
      <c r="N488" s="160">
        <v>0</v>
      </c>
      <c r="O488" s="160">
        <f>ROUND(E488*N488,2)</f>
        <v>0</v>
      </c>
      <c r="P488" s="160">
        <v>0</v>
      </c>
      <c r="Q488" s="160">
        <f>ROUND(E488*P488,2)</f>
        <v>0</v>
      </c>
      <c r="R488" s="160"/>
      <c r="S488" s="160" t="s">
        <v>139</v>
      </c>
      <c r="T488" s="160" t="s">
        <v>139</v>
      </c>
      <c r="U488" s="160">
        <v>0.28999999999999998</v>
      </c>
      <c r="V488" s="160">
        <f>ROUND(E488*U488,2)</f>
        <v>124.7</v>
      </c>
      <c r="W488" s="160"/>
      <c r="X488" s="160" t="s">
        <v>140</v>
      </c>
      <c r="Y488" s="150"/>
      <c r="Z488" s="150"/>
      <c r="AA488" s="150"/>
      <c r="AB488" s="150"/>
      <c r="AC488" s="150"/>
      <c r="AD488" s="150"/>
      <c r="AE488" s="150"/>
      <c r="AF488" s="150"/>
      <c r="AG488" s="150" t="s">
        <v>565</v>
      </c>
      <c r="AH488" s="150"/>
      <c r="AI488" s="150"/>
      <c r="AJ488" s="150"/>
      <c r="AK488" s="150"/>
      <c r="AL488" s="150"/>
      <c r="AM488" s="150"/>
      <c r="AN488" s="150"/>
      <c r="AO488" s="150"/>
      <c r="AP488" s="150"/>
      <c r="AQ488" s="150"/>
      <c r="AR488" s="150"/>
      <c r="AS488" s="150"/>
      <c r="AT488" s="150"/>
      <c r="AU488" s="150"/>
      <c r="AV488" s="150"/>
      <c r="AW488" s="150"/>
      <c r="AX488" s="150"/>
      <c r="AY488" s="150"/>
      <c r="AZ488" s="150"/>
      <c r="BA488" s="150"/>
      <c r="BB488" s="150"/>
      <c r="BC488" s="150"/>
      <c r="BD488" s="150"/>
      <c r="BE488" s="150"/>
      <c r="BF488" s="150"/>
      <c r="BG488" s="150"/>
      <c r="BH488" s="150"/>
    </row>
    <row r="489" spans="1:60" outlineLevel="1" x14ac:dyDescent="0.25">
      <c r="A489" s="157"/>
      <c r="B489" s="158"/>
      <c r="C489" s="188" t="s">
        <v>710</v>
      </c>
      <c r="D489" s="162"/>
      <c r="E489" s="163">
        <v>430</v>
      </c>
      <c r="F489" s="160"/>
      <c r="G489" s="160"/>
      <c r="H489" s="160"/>
      <c r="I489" s="160"/>
      <c r="J489" s="160"/>
      <c r="K489" s="160"/>
      <c r="L489" s="160"/>
      <c r="M489" s="160"/>
      <c r="N489" s="160"/>
      <c r="O489" s="160"/>
      <c r="P489" s="160"/>
      <c r="Q489" s="160"/>
      <c r="R489" s="160"/>
      <c r="S489" s="160"/>
      <c r="T489" s="160"/>
      <c r="U489" s="160"/>
      <c r="V489" s="160"/>
      <c r="W489" s="160"/>
      <c r="X489" s="160"/>
      <c r="Y489" s="150"/>
      <c r="Z489" s="150"/>
      <c r="AA489" s="150"/>
      <c r="AB489" s="150"/>
      <c r="AC489" s="150"/>
      <c r="AD489" s="150"/>
      <c r="AE489" s="150"/>
      <c r="AF489" s="150"/>
      <c r="AG489" s="150" t="s">
        <v>143</v>
      </c>
      <c r="AH489" s="150">
        <v>0</v>
      </c>
      <c r="AI489" s="150"/>
      <c r="AJ489" s="150"/>
      <c r="AK489" s="150"/>
      <c r="AL489" s="150"/>
      <c r="AM489" s="150"/>
      <c r="AN489" s="150"/>
      <c r="AO489" s="150"/>
      <c r="AP489" s="150"/>
      <c r="AQ489" s="150"/>
      <c r="AR489" s="150"/>
      <c r="AS489" s="150"/>
      <c r="AT489" s="150"/>
      <c r="AU489" s="150"/>
      <c r="AV489" s="150"/>
      <c r="AW489" s="150"/>
      <c r="AX489" s="150"/>
      <c r="AY489" s="150"/>
      <c r="AZ489" s="150"/>
      <c r="BA489" s="150"/>
      <c r="BB489" s="150"/>
      <c r="BC489" s="150"/>
      <c r="BD489" s="150"/>
      <c r="BE489" s="150"/>
      <c r="BF489" s="150"/>
      <c r="BG489" s="150"/>
      <c r="BH489" s="150"/>
    </row>
    <row r="490" spans="1:60" outlineLevel="1" x14ac:dyDescent="0.25">
      <c r="A490" s="171">
        <v>150</v>
      </c>
      <c r="B490" s="172" t="s">
        <v>711</v>
      </c>
      <c r="C490" s="187" t="s">
        <v>712</v>
      </c>
      <c r="D490" s="173" t="s">
        <v>222</v>
      </c>
      <c r="E490" s="174">
        <v>46.8</v>
      </c>
      <c r="F490" s="175"/>
      <c r="G490" s="176">
        <f>ROUND(E490*F490,2)</f>
        <v>0</v>
      </c>
      <c r="H490" s="161"/>
      <c r="I490" s="160">
        <f>ROUND(E490*H490,2)</f>
        <v>0</v>
      </c>
      <c r="J490" s="161"/>
      <c r="K490" s="160">
        <f>ROUND(E490*J490,2)</f>
        <v>0</v>
      </c>
      <c r="L490" s="160">
        <v>21</v>
      </c>
      <c r="M490" s="160">
        <f>G490*(1+L490/100)</f>
        <v>0</v>
      </c>
      <c r="N490" s="160">
        <v>0</v>
      </c>
      <c r="O490" s="160">
        <f>ROUND(E490*N490,2)</f>
        <v>0</v>
      </c>
      <c r="P490" s="160">
        <v>0</v>
      </c>
      <c r="Q490" s="160">
        <f>ROUND(E490*P490,2)</f>
        <v>0</v>
      </c>
      <c r="R490" s="160"/>
      <c r="S490" s="160" t="s">
        <v>139</v>
      </c>
      <c r="T490" s="160" t="s">
        <v>139</v>
      </c>
      <c r="U490" s="160">
        <v>0.78</v>
      </c>
      <c r="V490" s="160">
        <f>ROUND(E490*U490,2)</f>
        <v>36.5</v>
      </c>
      <c r="W490" s="160"/>
      <c r="X490" s="160" t="s">
        <v>140</v>
      </c>
      <c r="Y490" s="150"/>
      <c r="Z490" s="150"/>
      <c r="AA490" s="150"/>
      <c r="AB490" s="150"/>
      <c r="AC490" s="150"/>
      <c r="AD490" s="150"/>
      <c r="AE490" s="150"/>
      <c r="AF490" s="150"/>
      <c r="AG490" s="150" t="s">
        <v>565</v>
      </c>
      <c r="AH490" s="150"/>
      <c r="AI490" s="150"/>
      <c r="AJ490" s="150"/>
      <c r="AK490" s="150"/>
      <c r="AL490" s="150"/>
      <c r="AM490" s="150"/>
      <c r="AN490" s="150"/>
      <c r="AO490" s="150"/>
      <c r="AP490" s="150"/>
      <c r="AQ490" s="150"/>
      <c r="AR490" s="150"/>
      <c r="AS490" s="150"/>
      <c r="AT490" s="150"/>
      <c r="AU490" s="150"/>
      <c r="AV490" s="150"/>
      <c r="AW490" s="150"/>
      <c r="AX490" s="150"/>
      <c r="AY490" s="150"/>
      <c r="AZ490" s="150"/>
      <c r="BA490" s="150"/>
      <c r="BB490" s="150"/>
      <c r="BC490" s="150"/>
      <c r="BD490" s="150"/>
      <c r="BE490" s="150"/>
      <c r="BF490" s="150"/>
      <c r="BG490" s="150"/>
      <c r="BH490" s="150"/>
    </row>
    <row r="491" spans="1:60" outlineLevel="1" x14ac:dyDescent="0.25">
      <c r="A491" s="157"/>
      <c r="B491" s="158"/>
      <c r="C491" s="188" t="s">
        <v>713</v>
      </c>
      <c r="D491" s="162"/>
      <c r="E491" s="163"/>
      <c r="F491" s="160"/>
      <c r="G491" s="160"/>
      <c r="H491" s="160"/>
      <c r="I491" s="160"/>
      <c r="J491" s="160"/>
      <c r="K491" s="160"/>
      <c r="L491" s="160"/>
      <c r="M491" s="160"/>
      <c r="N491" s="160"/>
      <c r="O491" s="160"/>
      <c r="P491" s="160"/>
      <c r="Q491" s="160"/>
      <c r="R491" s="160"/>
      <c r="S491" s="160"/>
      <c r="T491" s="160"/>
      <c r="U491" s="160"/>
      <c r="V491" s="160"/>
      <c r="W491" s="160"/>
      <c r="X491" s="160"/>
      <c r="Y491" s="150"/>
      <c r="Z491" s="150"/>
      <c r="AA491" s="150"/>
      <c r="AB491" s="150"/>
      <c r="AC491" s="150"/>
      <c r="AD491" s="150"/>
      <c r="AE491" s="150"/>
      <c r="AF491" s="150"/>
      <c r="AG491" s="150" t="s">
        <v>143</v>
      </c>
      <c r="AH491" s="150">
        <v>0</v>
      </c>
      <c r="AI491" s="150"/>
      <c r="AJ491" s="150"/>
      <c r="AK491" s="150"/>
      <c r="AL491" s="150"/>
      <c r="AM491" s="150"/>
      <c r="AN491" s="150"/>
      <c r="AO491" s="150"/>
      <c r="AP491" s="150"/>
      <c r="AQ491" s="150"/>
      <c r="AR491" s="150"/>
      <c r="AS491" s="150"/>
      <c r="AT491" s="150"/>
      <c r="AU491" s="150"/>
      <c r="AV491" s="150"/>
      <c r="AW491" s="150"/>
      <c r="AX491" s="150"/>
      <c r="AY491" s="150"/>
      <c r="AZ491" s="150"/>
      <c r="BA491" s="150"/>
      <c r="BB491" s="150"/>
      <c r="BC491" s="150"/>
      <c r="BD491" s="150"/>
      <c r="BE491" s="150"/>
      <c r="BF491" s="150"/>
      <c r="BG491" s="150"/>
      <c r="BH491" s="150"/>
    </row>
    <row r="492" spans="1:60" outlineLevel="1" x14ac:dyDescent="0.25">
      <c r="A492" s="157"/>
      <c r="B492" s="158"/>
      <c r="C492" s="188" t="s">
        <v>714</v>
      </c>
      <c r="D492" s="162"/>
      <c r="E492" s="163">
        <v>25.2</v>
      </c>
      <c r="F492" s="160"/>
      <c r="G492" s="160"/>
      <c r="H492" s="160"/>
      <c r="I492" s="160"/>
      <c r="J492" s="160"/>
      <c r="K492" s="160"/>
      <c r="L492" s="160"/>
      <c r="M492" s="160"/>
      <c r="N492" s="160"/>
      <c r="O492" s="160"/>
      <c r="P492" s="160"/>
      <c r="Q492" s="160"/>
      <c r="R492" s="160"/>
      <c r="S492" s="160"/>
      <c r="T492" s="160"/>
      <c r="U492" s="160"/>
      <c r="V492" s="160"/>
      <c r="W492" s="160"/>
      <c r="X492" s="160"/>
      <c r="Y492" s="150"/>
      <c r="Z492" s="150"/>
      <c r="AA492" s="150"/>
      <c r="AB492" s="150"/>
      <c r="AC492" s="150"/>
      <c r="AD492" s="150"/>
      <c r="AE492" s="150"/>
      <c r="AF492" s="150"/>
      <c r="AG492" s="150" t="s">
        <v>143</v>
      </c>
      <c r="AH492" s="150">
        <v>0</v>
      </c>
      <c r="AI492" s="150"/>
      <c r="AJ492" s="150"/>
      <c r="AK492" s="150"/>
      <c r="AL492" s="150"/>
      <c r="AM492" s="150"/>
      <c r="AN492" s="150"/>
      <c r="AO492" s="150"/>
      <c r="AP492" s="150"/>
      <c r="AQ492" s="150"/>
      <c r="AR492" s="150"/>
      <c r="AS492" s="150"/>
      <c r="AT492" s="150"/>
      <c r="AU492" s="150"/>
      <c r="AV492" s="150"/>
      <c r="AW492" s="150"/>
      <c r="AX492" s="150"/>
      <c r="AY492" s="150"/>
      <c r="AZ492" s="150"/>
      <c r="BA492" s="150"/>
      <c r="BB492" s="150"/>
      <c r="BC492" s="150"/>
      <c r="BD492" s="150"/>
      <c r="BE492" s="150"/>
      <c r="BF492" s="150"/>
      <c r="BG492" s="150"/>
      <c r="BH492" s="150"/>
    </row>
    <row r="493" spans="1:60" outlineLevel="1" x14ac:dyDescent="0.25">
      <c r="A493" s="157"/>
      <c r="B493" s="158"/>
      <c r="C493" s="188" t="s">
        <v>715</v>
      </c>
      <c r="D493" s="162"/>
      <c r="E493" s="163">
        <v>21.6</v>
      </c>
      <c r="F493" s="160"/>
      <c r="G493" s="160"/>
      <c r="H493" s="160"/>
      <c r="I493" s="160"/>
      <c r="J493" s="160"/>
      <c r="K493" s="160"/>
      <c r="L493" s="160"/>
      <c r="M493" s="160"/>
      <c r="N493" s="160"/>
      <c r="O493" s="160"/>
      <c r="P493" s="160"/>
      <c r="Q493" s="160"/>
      <c r="R493" s="160"/>
      <c r="S493" s="160"/>
      <c r="T493" s="160"/>
      <c r="U493" s="160"/>
      <c r="V493" s="160"/>
      <c r="W493" s="160"/>
      <c r="X493" s="160"/>
      <c r="Y493" s="150"/>
      <c r="Z493" s="150"/>
      <c r="AA493" s="150"/>
      <c r="AB493" s="150"/>
      <c r="AC493" s="150"/>
      <c r="AD493" s="150"/>
      <c r="AE493" s="150"/>
      <c r="AF493" s="150"/>
      <c r="AG493" s="150" t="s">
        <v>143</v>
      </c>
      <c r="AH493" s="150">
        <v>0</v>
      </c>
      <c r="AI493" s="150"/>
      <c r="AJ493" s="150"/>
      <c r="AK493" s="150"/>
      <c r="AL493" s="150"/>
      <c r="AM493" s="150"/>
      <c r="AN493" s="150"/>
      <c r="AO493" s="150"/>
      <c r="AP493" s="150"/>
      <c r="AQ493" s="150"/>
      <c r="AR493" s="150"/>
      <c r="AS493" s="150"/>
      <c r="AT493" s="150"/>
      <c r="AU493" s="150"/>
      <c r="AV493" s="150"/>
      <c r="AW493" s="150"/>
      <c r="AX493" s="150"/>
      <c r="AY493" s="150"/>
      <c r="AZ493" s="150"/>
      <c r="BA493" s="150"/>
      <c r="BB493" s="150"/>
      <c r="BC493" s="150"/>
      <c r="BD493" s="150"/>
      <c r="BE493" s="150"/>
      <c r="BF493" s="150"/>
      <c r="BG493" s="150"/>
      <c r="BH493" s="150"/>
    </row>
    <row r="494" spans="1:60" ht="20.399999999999999" outlineLevel="1" x14ac:dyDescent="0.25">
      <c r="A494" s="171">
        <v>151</v>
      </c>
      <c r="B494" s="172" t="s">
        <v>716</v>
      </c>
      <c r="C494" s="187" t="s">
        <v>717</v>
      </c>
      <c r="D494" s="173" t="s">
        <v>222</v>
      </c>
      <c r="E494" s="174">
        <v>490</v>
      </c>
      <c r="F494" s="175"/>
      <c r="G494" s="176">
        <f>ROUND(E494*F494,2)</f>
        <v>0</v>
      </c>
      <c r="H494" s="161"/>
      <c r="I494" s="160">
        <f>ROUND(E494*H494,2)</f>
        <v>0</v>
      </c>
      <c r="J494" s="161"/>
      <c r="K494" s="160">
        <f>ROUND(E494*J494,2)</f>
        <v>0</v>
      </c>
      <c r="L494" s="160">
        <v>21</v>
      </c>
      <c r="M494" s="160">
        <f>G494*(1+L494/100)</f>
        <v>0</v>
      </c>
      <c r="N494" s="160">
        <v>1.4499999999999999E-3</v>
      </c>
      <c r="O494" s="160">
        <f>ROUND(E494*N494,2)</f>
        <v>0.71</v>
      </c>
      <c r="P494" s="160">
        <v>0</v>
      </c>
      <c r="Q494" s="160">
        <f>ROUND(E494*P494,2)</f>
        <v>0</v>
      </c>
      <c r="R494" s="160"/>
      <c r="S494" s="160" t="s">
        <v>718</v>
      </c>
      <c r="T494" s="160" t="s">
        <v>718</v>
      </c>
      <c r="U494" s="160">
        <v>5.5E-2</v>
      </c>
      <c r="V494" s="160">
        <f>ROUND(E494*U494,2)</f>
        <v>26.95</v>
      </c>
      <c r="W494" s="160"/>
      <c r="X494" s="160" t="s">
        <v>140</v>
      </c>
      <c r="Y494" s="150"/>
      <c r="Z494" s="150"/>
      <c r="AA494" s="150"/>
      <c r="AB494" s="150"/>
      <c r="AC494" s="150"/>
      <c r="AD494" s="150"/>
      <c r="AE494" s="150"/>
      <c r="AF494" s="150"/>
      <c r="AG494" s="150" t="s">
        <v>565</v>
      </c>
      <c r="AH494" s="150"/>
      <c r="AI494" s="150"/>
      <c r="AJ494" s="150"/>
      <c r="AK494" s="150"/>
      <c r="AL494" s="150"/>
      <c r="AM494" s="150"/>
      <c r="AN494" s="150"/>
      <c r="AO494" s="150"/>
      <c r="AP494" s="150"/>
      <c r="AQ494" s="150"/>
      <c r="AR494" s="150"/>
      <c r="AS494" s="150"/>
      <c r="AT494" s="150"/>
      <c r="AU494" s="150"/>
      <c r="AV494" s="150"/>
      <c r="AW494" s="150"/>
      <c r="AX494" s="150"/>
      <c r="AY494" s="150"/>
      <c r="AZ494" s="150"/>
      <c r="BA494" s="150"/>
      <c r="BB494" s="150"/>
      <c r="BC494" s="150"/>
      <c r="BD494" s="150"/>
      <c r="BE494" s="150"/>
      <c r="BF494" s="150"/>
      <c r="BG494" s="150"/>
      <c r="BH494" s="150"/>
    </row>
    <row r="495" spans="1:60" outlineLevel="1" x14ac:dyDescent="0.25">
      <c r="A495" s="157"/>
      <c r="B495" s="158"/>
      <c r="C495" s="188" t="s">
        <v>719</v>
      </c>
      <c r="D495" s="162"/>
      <c r="E495" s="163">
        <v>490</v>
      </c>
      <c r="F495" s="160"/>
      <c r="G495" s="160"/>
      <c r="H495" s="160"/>
      <c r="I495" s="160"/>
      <c r="J495" s="160"/>
      <c r="K495" s="160"/>
      <c r="L495" s="160"/>
      <c r="M495" s="160"/>
      <c r="N495" s="160"/>
      <c r="O495" s="160"/>
      <c r="P495" s="160"/>
      <c r="Q495" s="160"/>
      <c r="R495" s="160"/>
      <c r="S495" s="160"/>
      <c r="T495" s="160"/>
      <c r="U495" s="160"/>
      <c r="V495" s="160"/>
      <c r="W495" s="160"/>
      <c r="X495" s="160"/>
      <c r="Y495" s="150"/>
      <c r="Z495" s="150"/>
      <c r="AA495" s="150"/>
      <c r="AB495" s="150"/>
      <c r="AC495" s="150"/>
      <c r="AD495" s="150"/>
      <c r="AE495" s="150"/>
      <c r="AF495" s="150"/>
      <c r="AG495" s="150" t="s">
        <v>143</v>
      </c>
      <c r="AH495" s="150">
        <v>0</v>
      </c>
      <c r="AI495" s="150"/>
      <c r="AJ495" s="150"/>
      <c r="AK495" s="150"/>
      <c r="AL495" s="150"/>
      <c r="AM495" s="150"/>
      <c r="AN495" s="150"/>
      <c r="AO495" s="150"/>
      <c r="AP495" s="150"/>
      <c r="AQ495" s="150"/>
      <c r="AR495" s="150"/>
      <c r="AS495" s="150"/>
      <c r="AT495" s="150"/>
      <c r="AU495" s="150"/>
      <c r="AV495" s="150"/>
      <c r="AW495" s="150"/>
      <c r="AX495" s="150"/>
      <c r="AY495" s="150"/>
      <c r="AZ495" s="150"/>
      <c r="BA495" s="150"/>
      <c r="BB495" s="150"/>
      <c r="BC495" s="150"/>
      <c r="BD495" s="150"/>
      <c r="BE495" s="150"/>
      <c r="BF495" s="150"/>
      <c r="BG495" s="150"/>
      <c r="BH495" s="150"/>
    </row>
    <row r="496" spans="1:60" ht="20.399999999999999" outlineLevel="1" x14ac:dyDescent="0.25">
      <c r="A496" s="171">
        <v>152</v>
      </c>
      <c r="B496" s="172" t="s">
        <v>720</v>
      </c>
      <c r="C496" s="187" t="s">
        <v>721</v>
      </c>
      <c r="D496" s="173" t="s">
        <v>222</v>
      </c>
      <c r="E496" s="174">
        <v>490</v>
      </c>
      <c r="F496" s="175"/>
      <c r="G496" s="176">
        <f>ROUND(E496*F496,2)</f>
        <v>0</v>
      </c>
      <c r="H496" s="161"/>
      <c r="I496" s="160">
        <f>ROUND(E496*H496,2)</f>
        <v>0</v>
      </c>
      <c r="J496" s="161"/>
      <c r="K496" s="160">
        <f>ROUND(E496*J496,2)</f>
        <v>0</v>
      </c>
      <c r="L496" s="160">
        <v>21</v>
      </c>
      <c r="M496" s="160">
        <f>G496*(1+L496/100)</f>
        <v>0</v>
      </c>
      <c r="N496" s="160">
        <v>4.13E-3</v>
      </c>
      <c r="O496" s="160">
        <f>ROUND(E496*N496,2)</f>
        <v>2.02</v>
      </c>
      <c r="P496" s="160">
        <v>0</v>
      </c>
      <c r="Q496" s="160">
        <f>ROUND(E496*P496,2)</f>
        <v>0</v>
      </c>
      <c r="R496" s="160"/>
      <c r="S496" s="160" t="s">
        <v>139</v>
      </c>
      <c r="T496" s="160" t="s">
        <v>139</v>
      </c>
      <c r="U496" s="160">
        <v>0.20799999999999999</v>
      </c>
      <c r="V496" s="160">
        <f>ROUND(E496*U496,2)</f>
        <v>101.92</v>
      </c>
      <c r="W496" s="160"/>
      <c r="X496" s="160" t="s">
        <v>140</v>
      </c>
      <c r="Y496" s="150"/>
      <c r="Z496" s="150"/>
      <c r="AA496" s="150"/>
      <c r="AB496" s="150"/>
      <c r="AC496" s="150"/>
      <c r="AD496" s="150"/>
      <c r="AE496" s="150"/>
      <c r="AF496" s="150"/>
      <c r="AG496" s="150" t="s">
        <v>565</v>
      </c>
      <c r="AH496" s="150"/>
      <c r="AI496" s="150"/>
      <c r="AJ496" s="150"/>
      <c r="AK496" s="150"/>
      <c r="AL496" s="150"/>
      <c r="AM496" s="150"/>
      <c r="AN496" s="150"/>
      <c r="AO496" s="150"/>
      <c r="AP496" s="150"/>
      <c r="AQ496" s="150"/>
      <c r="AR496" s="150"/>
      <c r="AS496" s="150"/>
      <c r="AT496" s="150"/>
      <c r="AU496" s="150"/>
      <c r="AV496" s="150"/>
      <c r="AW496" s="150"/>
      <c r="AX496" s="150"/>
      <c r="AY496" s="150"/>
      <c r="AZ496" s="150"/>
      <c r="BA496" s="150"/>
      <c r="BB496" s="150"/>
      <c r="BC496" s="150"/>
      <c r="BD496" s="150"/>
      <c r="BE496" s="150"/>
      <c r="BF496" s="150"/>
      <c r="BG496" s="150"/>
      <c r="BH496" s="150"/>
    </row>
    <row r="497" spans="1:60" outlineLevel="1" x14ac:dyDescent="0.25">
      <c r="A497" s="157"/>
      <c r="B497" s="158"/>
      <c r="C497" s="188" t="s">
        <v>719</v>
      </c>
      <c r="D497" s="162"/>
      <c r="E497" s="163">
        <v>490</v>
      </c>
      <c r="F497" s="160"/>
      <c r="G497" s="160"/>
      <c r="H497" s="160"/>
      <c r="I497" s="160"/>
      <c r="J497" s="160"/>
      <c r="K497" s="160"/>
      <c r="L497" s="160"/>
      <c r="M497" s="160"/>
      <c r="N497" s="160"/>
      <c r="O497" s="160"/>
      <c r="P497" s="160"/>
      <c r="Q497" s="160"/>
      <c r="R497" s="160"/>
      <c r="S497" s="160"/>
      <c r="T497" s="160"/>
      <c r="U497" s="160"/>
      <c r="V497" s="160"/>
      <c r="W497" s="160"/>
      <c r="X497" s="160"/>
      <c r="Y497" s="150"/>
      <c r="Z497" s="150"/>
      <c r="AA497" s="150"/>
      <c r="AB497" s="150"/>
      <c r="AC497" s="150"/>
      <c r="AD497" s="150"/>
      <c r="AE497" s="150"/>
      <c r="AF497" s="150"/>
      <c r="AG497" s="150" t="s">
        <v>143</v>
      </c>
      <c r="AH497" s="150">
        <v>0</v>
      </c>
      <c r="AI497" s="150"/>
      <c r="AJ497" s="150"/>
      <c r="AK497" s="150"/>
      <c r="AL497" s="150"/>
      <c r="AM497" s="150"/>
      <c r="AN497" s="150"/>
      <c r="AO497" s="150"/>
      <c r="AP497" s="150"/>
      <c r="AQ497" s="150"/>
      <c r="AR497" s="150"/>
      <c r="AS497" s="150"/>
      <c r="AT497" s="150"/>
      <c r="AU497" s="150"/>
      <c r="AV497" s="150"/>
      <c r="AW497" s="150"/>
      <c r="AX497" s="150"/>
      <c r="AY497" s="150"/>
      <c r="AZ497" s="150"/>
      <c r="BA497" s="150"/>
      <c r="BB497" s="150"/>
      <c r="BC497" s="150"/>
      <c r="BD497" s="150"/>
      <c r="BE497" s="150"/>
      <c r="BF497" s="150"/>
      <c r="BG497" s="150"/>
      <c r="BH497" s="150"/>
    </row>
    <row r="498" spans="1:60" outlineLevel="1" x14ac:dyDescent="0.25">
      <c r="A498" s="171">
        <v>153</v>
      </c>
      <c r="B498" s="172" t="s">
        <v>722</v>
      </c>
      <c r="C498" s="187" t="s">
        <v>723</v>
      </c>
      <c r="D498" s="173" t="s">
        <v>150</v>
      </c>
      <c r="E498" s="174">
        <v>23.05</v>
      </c>
      <c r="F498" s="175"/>
      <c r="G498" s="176">
        <f>ROUND(E498*F498,2)</f>
        <v>0</v>
      </c>
      <c r="H498" s="161"/>
      <c r="I498" s="160">
        <f>ROUND(E498*H498,2)</f>
        <v>0</v>
      </c>
      <c r="J498" s="161"/>
      <c r="K498" s="160">
        <f>ROUND(E498*J498,2)</f>
        <v>0</v>
      </c>
      <c r="L498" s="160">
        <v>21</v>
      </c>
      <c r="M498" s="160">
        <f>G498*(1+L498/100)</f>
        <v>0</v>
      </c>
      <c r="N498" s="160">
        <v>2.9100000000000001E-2</v>
      </c>
      <c r="O498" s="160">
        <f>ROUND(E498*N498,2)</f>
        <v>0.67</v>
      </c>
      <c r="P498" s="160">
        <v>0</v>
      </c>
      <c r="Q498" s="160">
        <f>ROUND(E498*P498,2)</f>
        <v>0</v>
      </c>
      <c r="R498" s="160"/>
      <c r="S498" s="160" t="s">
        <v>139</v>
      </c>
      <c r="T498" s="160" t="s">
        <v>139</v>
      </c>
      <c r="U498" s="160">
        <v>0</v>
      </c>
      <c r="V498" s="160">
        <f>ROUND(E498*U498,2)</f>
        <v>0</v>
      </c>
      <c r="W498" s="160"/>
      <c r="X498" s="160" t="s">
        <v>140</v>
      </c>
      <c r="Y498" s="150"/>
      <c r="Z498" s="150"/>
      <c r="AA498" s="150"/>
      <c r="AB498" s="150"/>
      <c r="AC498" s="150"/>
      <c r="AD498" s="150"/>
      <c r="AE498" s="150"/>
      <c r="AF498" s="150"/>
      <c r="AG498" s="150" t="s">
        <v>565</v>
      </c>
      <c r="AH498" s="150"/>
      <c r="AI498" s="150"/>
      <c r="AJ498" s="150"/>
      <c r="AK498" s="150"/>
      <c r="AL498" s="150"/>
      <c r="AM498" s="150"/>
      <c r="AN498" s="150"/>
      <c r="AO498" s="150"/>
      <c r="AP498" s="150"/>
      <c r="AQ498" s="150"/>
      <c r="AR498" s="150"/>
      <c r="AS498" s="150"/>
      <c r="AT498" s="150"/>
      <c r="AU498" s="150"/>
      <c r="AV498" s="150"/>
      <c r="AW498" s="150"/>
      <c r="AX498" s="150"/>
      <c r="AY498" s="150"/>
      <c r="AZ498" s="150"/>
      <c r="BA498" s="150"/>
      <c r="BB498" s="150"/>
      <c r="BC498" s="150"/>
      <c r="BD498" s="150"/>
      <c r="BE498" s="150"/>
      <c r="BF498" s="150"/>
      <c r="BG498" s="150"/>
      <c r="BH498" s="150"/>
    </row>
    <row r="499" spans="1:60" outlineLevel="1" x14ac:dyDescent="0.25">
      <c r="A499" s="157"/>
      <c r="B499" s="158"/>
      <c r="C499" s="188" t="s">
        <v>724</v>
      </c>
      <c r="D499" s="162"/>
      <c r="E499" s="163">
        <v>0.55000000000000004</v>
      </c>
      <c r="F499" s="160"/>
      <c r="G499" s="160"/>
      <c r="H499" s="160"/>
      <c r="I499" s="160"/>
      <c r="J499" s="160"/>
      <c r="K499" s="160"/>
      <c r="L499" s="160"/>
      <c r="M499" s="160"/>
      <c r="N499" s="160"/>
      <c r="O499" s="160"/>
      <c r="P499" s="160"/>
      <c r="Q499" s="160"/>
      <c r="R499" s="160"/>
      <c r="S499" s="160"/>
      <c r="T499" s="160"/>
      <c r="U499" s="160"/>
      <c r="V499" s="160"/>
      <c r="W499" s="160"/>
      <c r="X499" s="160"/>
      <c r="Y499" s="150"/>
      <c r="Z499" s="150"/>
      <c r="AA499" s="150"/>
      <c r="AB499" s="150"/>
      <c r="AC499" s="150"/>
      <c r="AD499" s="150"/>
      <c r="AE499" s="150"/>
      <c r="AF499" s="150"/>
      <c r="AG499" s="150" t="s">
        <v>143</v>
      </c>
      <c r="AH499" s="150">
        <v>0</v>
      </c>
      <c r="AI499" s="150"/>
      <c r="AJ499" s="150"/>
      <c r="AK499" s="150"/>
      <c r="AL499" s="150"/>
      <c r="AM499" s="150"/>
      <c r="AN499" s="150"/>
      <c r="AO499" s="150"/>
      <c r="AP499" s="150"/>
      <c r="AQ499" s="150"/>
      <c r="AR499" s="150"/>
      <c r="AS499" s="150"/>
      <c r="AT499" s="150"/>
      <c r="AU499" s="150"/>
      <c r="AV499" s="150"/>
      <c r="AW499" s="150"/>
      <c r="AX499" s="150"/>
      <c r="AY499" s="150"/>
      <c r="AZ499" s="150"/>
      <c r="BA499" s="150"/>
      <c r="BB499" s="150"/>
      <c r="BC499" s="150"/>
      <c r="BD499" s="150"/>
      <c r="BE499" s="150"/>
      <c r="BF499" s="150"/>
      <c r="BG499" s="150"/>
      <c r="BH499" s="150"/>
    </row>
    <row r="500" spans="1:60" outlineLevel="1" x14ac:dyDescent="0.25">
      <c r="A500" s="157"/>
      <c r="B500" s="158"/>
      <c r="C500" s="188" t="s">
        <v>725</v>
      </c>
      <c r="D500" s="162"/>
      <c r="E500" s="163">
        <v>0.75</v>
      </c>
      <c r="F500" s="160"/>
      <c r="G500" s="160"/>
      <c r="H500" s="160"/>
      <c r="I500" s="160"/>
      <c r="J500" s="160"/>
      <c r="K500" s="160"/>
      <c r="L500" s="160"/>
      <c r="M500" s="160"/>
      <c r="N500" s="160"/>
      <c r="O500" s="160"/>
      <c r="P500" s="160"/>
      <c r="Q500" s="160"/>
      <c r="R500" s="160"/>
      <c r="S500" s="160"/>
      <c r="T500" s="160"/>
      <c r="U500" s="160"/>
      <c r="V500" s="160"/>
      <c r="W500" s="160"/>
      <c r="X500" s="160"/>
      <c r="Y500" s="150"/>
      <c r="Z500" s="150"/>
      <c r="AA500" s="150"/>
      <c r="AB500" s="150"/>
      <c r="AC500" s="150"/>
      <c r="AD500" s="150"/>
      <c r="AE500" s="150"/>
      <c r="AF500" s="150"/>
      <c r="AG500" s="150" t="s">
        <v>143</v>
      </c>
      <c r="AH500" s="150">
        <v>0</v>
      </c>
      <c r="AI500" s="150"/>
      <c r="AJ500" s="150"/>
      <c r="AK500" s="150"/>
      <c r="AL500" s="150"/>
      <c r="AM500" s="150"/>
      <c r="AN500" s="150"/>
      <c r="AO500" s="150"/>
      <c r="AP500" s="150"/>
      <c r="AQ500" s="150"/>
      <c r="AR500" s="150"/>
      <c r="AS500" s="150"/>
      <c r="AT500" s="150"/>
      <c r="AU500" s="150"/>
      <c r="AV500" s="150"/>
      <c r="AW500" s="150"/>
      <c r="AX500" s="150"/>
      <c r="AY500" s="150"/>
      <c r="AZ500" s="150"/>
      <c r="BA500" s="150"/>
      <c r="BB500" s="150"/>
      <c r="BC500" s="150"/>
      <c r="BD500" s="150"/>
      <c r="BE500" s="150"/>
      <c r="BF500" s="150"/>
      <c r="BG500" s="150"/>
      <c r="BH500" s="150"/>
    </row>
    <row r="501" spans="1:60" outlineLevel="1" x14ac:dyDescent="0.25">
      <c r="A501" s="157"/>
      <c r="B501" s="158"/>
      <c r="C501" s="188" t="s">
        <v>726</v>
      </c>
      <c r="D501" s="162"/>
      <c r="E501" s="163">
        <v>7</v>
      </c>
      <c r="F501" s="160"/>
      <c r="G501" s="160"/>
      <c r="H501" s="160"/>
      <c r="I501" s="160"/>
      <c r="J501" s="160"/>
      <c r="K501" s="160"/>
      <c r="L501" s="160"/>
      <c r="M501" s="160"/>
      <c r="N501" s="160"/>
      <c r="O501" s="160"/>
      <c r="P501" s="160"/>
      <c r="Q501" s="160"/>
      <c r="R501" s="160"/>
      <c r="S501" s="160"/>
      <c r="T501" s="160"/>
      <c r="U501" s="160"/>
      <c r="V501" s="160"/>
      <c r="W501" s="160"/>
      <c r="X501" s="160"/>
      <c r="Y501" s="150"/>
      <c r="Z501" s="150"/>
      <c r="AA501" s="150"/>
      <c r="AB501" s="150"/>
      <c r="AC501" s="150"/>
      <c r="AD501" s="150"/>
      <c r="AE501" s="150"/>
      <c r="AF501" s="150"/>
      <c r="AG501" s="150" t="s">
        <v>143</v>
      </c>
      <c r="AH501" s="150">
        <v>0</v>
      </c>
      <c r="AI501" s="150"/>
      <c r="AJ501" s="150"/>
      <c r="AK501" s="150"/>
      <c r="AL501" s="150"/>
      <c r="AM501" s="150"/>
      <c r="AN501" s="150"/>
      <c r="AO501" s="150"/>
      <c r="AP501" s="150"/>
      <c r="AQ501" s="150"/>
      <c r="AR501" s="150"/>
      <c r="AS501" s="150"/>
      <c r="AT501" s="150"/>
      <c r="AU501" s="150"/>
      <c r="AV501" s="150"/>
      <c r="AW501" s="150"/>
      <c r="AX501" s="150"/>
      <c r="AY501" s="150"/>
      <c r="AZ501" s="150"/>
      <c r="BA501" s="150"/>
      <c r="BB501" s="150"/>
      <c r="BC501" s="150"/>
      <c r="BD501" s="150"/>
      <c r="BE501" s="150"/>
      <c r="BF501" s="150"/>
      <c r="BG501" s="150"/>
      <c r="BH501" s="150"/>
    </row>
    <row r="502" spans="1:60" outlineLevel="1" x14ac:dyDescent="0.25">
      <c r="A502" s="157"/>
      <c r="B502" s="158"/>
      <c r="C502" s="188" t="s">
        <v>727</v>
      </c>
      <c r="D502" s="162"/>
      <c r="E502" s="163">
        <v>2.5</v>
      </c>
      <c r="F502" s="160"/>
      <c r="G502" s="160"/>
      <c r="H502" s="160"/>
      <c r="I502" s="160"/>
      <c r="J502" s="160"/>
      <c r="K502" s="160"/>
      <c r="L502" s="160"/>
      <c r="M502" s="160"/>
      <c r="N502" s="160"/>
      <c r="O502" s="160"/>
      <c r="P502" s="160"/>
      <c r="Q502" s="160"/>
      <c r="R502" s="160"/>
      <c r="S502" s="160"/>
      <c r="T502" s="160"/>
      <c r="U502" s="160"/>
      <c r="V502" s="160"/>
      <c r="W502" s="160"/>
      <c r="X502" s="160"/>
      <c r="Y502" s="150"/>
      <c r="Z502" s="150"/>
      <c r="AA502" s="150"/>
      <c r="AB502" s="150"/>
      <c r="AC502" s="150"/>
      <c r="AD502" s="150"/>
      <c r="AE502" s="150"/>
      <c r="AF502" s="150"/>
      <c r="AG502" s="150" t="s">
        <v>143</v>
      </c>
      <c r="AH502" s="150">
        <v>0</v>
      </c>
      <c r="AI502" s="150"/>
      <c r="AJ502" s="150"/>
      <c r="AK502" s="150"/>
      <c r="AL502" s="150"/>
      <c r="AM502" s="150"/>
      <c r="AN502" s="150"/>
      <c r="AO502" s="150"/>
      <c r="AP502" s="150"/>
      <c r="AQ502" s="150"/>
      <c r="AR502" s="150"/>
      <c r="AS502" s="150"/>
      <c r="AT502" s="150"/>
      <c r="AU502" s="150"/>
      <c r="AV502" s="150"/>
      <c r="AW502" s="150"/>
      <c r="AX502" s="150"/>
      <c r="AY502" s="150"/>
      <c r="AZ502" s="150"/>
      <c r="BA502" s="150"/>
      <c r="BB502" s="150"/>
      <c r="BC502" s="150"/>
      <c r="BD502" s="150"/>
      <c r="BE502" s="150"/>
      <c r="BF502" s="150"/>
      <c r="BG502" s="150"/>
      <c r="BH502" s="150"/>
    </row>
    <row r="503" spans="1:60" outlineLevel="1" x14ac:dyDescent="0.25">
      <c r="A503" s="157"/>
      <c r="B503" s="158"/>
      <c r="C503" s="188" t="s">
        <v>728</v>
      </c>
      <c r="D503" s="162"/>
      <c r="E503" s="163">
        <v>1.1000000000000001</v>
      </c>
      <c r="F503" s="160"/>
      <c r="G503" s="160"/>
      <c r="H503" s="160"/>
      <c r="I503" s="160"/>
      <c r="J503" s="160"/>
      <c r="K503" s="160"/>
      <c r="L503" s="160"/>
      <c r="M503" s="160"/>
      <c r="N503" s="160"/>
      <c r="O503" s="160"/>
      <c r="P503" s="160"/>
      <c r="Q503" s="160"/>
      <c r="R503" s="160"/>
      <c r="S503" s="160"/>
      <c r="T503" s="160"/>
      <c r="U503" s="160"/>
      <c r="V503" s="160"/>
      <c r="W503" s="160"/>
      <c r="X503" s="160"/>
      <c r="Y503" s="150"/>
      <c r="Z503" s="150"/>
      <c r="AA503" s="150"/>
      <c r="AB503" s="150"/>
      <c r="AC503" s="150"/>
      <c r="AD503" s="150"/>
      <c r="AE503" s="150"/>
      <c r="AF503" s="150"/>
      <c r="AG503" s="150" t="s">
        <v>143</v>
      </c>
      <c r="AH503" s="150">
        <v>0</v>
      </c>
      <c r="AI503" s="150"/>
      <c r="AJ503" s="150"/>
      <c r="AK503" s="150"/>
      <c r="AL503" s="150"/>
      <c r="AM503" s="150"/>
      <c r="AN503" s="150"/>
      <c r="AO503" s="150"/>
      <c r="AP503" s="150"/>
      <c r="AQ503" s="150"/>
      <c r="AR503" s="150"/>
      <c r="AS503" s="150"/>
      <c r="AT503" s="150"/>
      <c r="AU503" s="150"/>
      <c r="AV503" s="150"/>
      <c r="AW503" s="150"/>
      <c r="AX503" s="150"/>
      <c r="AY503" s="150"/>
      <c r="AZ503" s="150"/>
      <c r="BA503" s="150"/>
      <c r="BB503" s="150"/>
      <c r="BC503" s="150"/>
      <c r="BD503" s="150"/>
      <c r="BE503" s="150"/>
      <c r="BF503" s="150"/>
      <c r="BG503" s="150"/>
      <c r="BH503" s="150"/>
    </row>
    <row r="504" spans="1:60" outlineLevel="1" x14ac:dyDescent="0.25">
      <c r="A504" s="157"/>
      <c r="B504" s="158"/>
      <c r="C504" s="188" t="s">
        <v>729</v>
      </c>
      <c r="D504" s="162"/>
      <c r="E504" s="163">
        <v>1.1499999999999999</v>
      </c>
      <c r="F504" s="160"/>
      <c r="G504" s="160"/>
      <c r="H504" s="160"/>
      <c r="I504" s="160"/>
      <c r="J504" s="160"/>
      <c r="K504" s="160"/>
      <c r="L504" s="160"/>
      <c r="M504" s="160"/>
      <c r="N504" s="160"/>
      <c r="O504" s="160"/>
      <c r="P504" s="160"/>
      <c r="Q504" s="160"/>
      <c r="R504" s="160"/>
      <c r="S504" s="160"/>
      <c r="T504" s="160"/>
      <c r="U504" s="160"/>
      <c r="V504" s="160"/>
      <c r="W504" s="160"/>
      <c r="X504" s="160"/>
      <c r="Y504" s="150"/>
      <c r="Z504" s="150"/>
      <c r="AA504" s="150"/>
      <c r="AB504" s="150"/>
      <c r="AC504" s="150"/>
      <c r="AD504" s="150"/>
      <c r="AE504" s="150"/>
      <c r="AF504" s="150"/>
      <c r="AG504" s="150" t="s">
        <v>143</v>
      </c>
      <c r="AH504" s="150">
        <v>0</v>
      </c>
      <c r="AI504" s="150"/>
      <c r="AJ504" s="150"/>
      <c r="AK504" s="150"/>
      <c r="AL504" s="150"/>
      <c r="AM504" s="150"/>
      <c r="AN504" s="150"/>
      <c r="AO504" s="150"/>
      <c r="AP504" s="150"/>
      <c r="AQ504" s="150"/>
      <c r="AR504" s="150"/>
      <c r="AS504" s="150"/>
      <c r="AT504" s="150"/>
      <c r="AU504" s="150"/>
      <c r="AV504" s="150"/>
      <c r="AW504" s="150"/>
      <c r="AX504" s="150"/>
      <c r="AY504" s="150"/>
      <c r="AZ504" s="150"/>
      <c r="BA504" s="150"/>
      <c r="BB504" s="150"/>
      <c r="BC504" s="150"/>
      <c r="BD504" s="150"/>
      <c r="BE504" s="150"/>
      <c r="BF504" s="150"/>
      <c r="BG504" s="150"/>
      <c r="BH504" s="150"/>
    </row>
    <row r="505" spans="1:60" outlineLevel="1" x14ac:dyDescent="0.25">
      <c r="A505" s="157"/>
      <c r="B505" s="158"/>
      <c r="C505" s="188" t="s">
        <v>730</v>
      </c>
      <c r="D505" s="162"/>
      <c r="E505" s="163">
        <v>1.6</v>
      </c>
      <c r="F505" s="160"/>
      <c r="G505" s="160"/>
      <c r="H505" s="160"/>
      <c r="I505" s="160"/>
      <c r="J505" s="160"/>
      <c r="K505" s="160"/>
      <c r="L505" s="160"/>
      <c r="M505" s="160"/>
      <c r="N505" s="160"/>
      <c r="O505" s="160"/>
      <c r="P505" s="160"/>
      <c r="Q505" s="160"/>
      <c r="R505" s="160"/>
      <c r="S505" s="160"/>
      <c r="T505" s="160"/>
      <c r="U505" s="160"/>
      <c r="V505" s="160"/>
      <c r="W505" s="160"/>
      <c r="X505" s="160"/>
      <c r="Y505" s="150"/>
      <c r="Z505" s="150"/>
      <c r="AA505" s="150"/>
      <c r="AB505" s="150"/>
      <c r="AC505" s="150"/>
      <c r="AD505" s="150"/>
      <c r="AE505" s="150"/>
      <c r="AF505" s="150"/>
      <c r="AG505" s="150" t="s">
        <v>143</v>
      </c>
      <c r="AH505" s="150">
        <v>0</v>
      </c>
      <c r="AI505" s="150"/>
      <c r="AJ505" s="150"/>
      <c r="AK505" s="150"/>
      <c r="AL505" s="150"/>
      <c r="AM505" s="150"/>
      <c r="AN505" s="150"/>
      <c r="AO505" s="150"/>
      <c r="AP505" s="150"/>
      <c r="AQ505" s="150"/>
      <c r="AR505" s="150"/>
      <c r="AS505" s="150"/>
      <c r="AT505" s="150"/>
      <c r="AU505" s="150"/>
      <c r="AV505" s="150"/>
      <c r="AW505" s="150"/>
      <c r="AX505" s="150"/>
      <c r="AY505" s="150"/>
      <c r="AZ505" s="150"/>
      <c r="BA505" s="150"/>
      <c r="BB505" s="150"/>
      <c r="BC505" s="150"/>
      <c r="BD505" s="150"/>
      <c r="BE505" s="150"/>
      <c r="BF505" s="150"/>
      <c r="BG505" s="150"/>
      <c r="BH505" s="150"/>
    </row>
    <row r="506" spans="1:60" outlineLevel="1" x14ac:dyDescent="0.25">
      <c r="A506" s="157"/>
      <c r="B506" s="158"/>
      <c r="C506" s="188" t="s">
        <v>731</v>
      </c>
      <c r="D506" s="162"/>
      <c r="E506" s="163">
        <v>2.5499999999999998</v>
      </c>
      <c r="F506" s="160"/>
      <c r="G506" s="160"/>
      <c r="H506" s="160"/>
      <c r="I506" s="160"/>
      <c r="J506" s="160"/>
      <c r="K506" s="160"/>
      <c r="L506" s="160"/>
      <c r="M506" s="160"/>
      <c r="N506" s="160"/>
      <c r="O506" s="160"/>
      <c r="P506" s="160"/>
      <c r="Q506" s="160"/>
      <c r="R506" s="160"/>
      <c r="S506" s="160"/>
      <c r="T506" s="160"/>
      <c r="U506" s="160"/>
      <c r="V506" s="160"/>
      <c r="W506" s="160"/>
      <c r="X506" s="160"/>
      <c r="Y506" s="150"/>
      <c r="Z506" s="150"/>
      <c r="AA506" s="150"/>
      <c r="AB506" s="150"/>
      <c r="AC506" s="150"/>
      <c r="AD506" s="150"/>
      <c r="AE506" s="150"/>
      <c r="AF506" s="150"/>
      <c r="AG506" s="150" t="s">
        <v>143</v>
      </c>
      <c r="AH506" s="150">
        <v>0</v>
      </c>
      <c r="AI506" s="150"/>
      <c r="AJ506" s="150"/>
      <c r="AK506" s="150"/>
      <c r="AL506" s="150"/>
      <c r="AM506" s="150"/>
      <c r="AN506" s="150"/>
      <c r="AO506" s="150"/>
      <c r="AP506" s="150"/>
      <c r="AQ506" s="150"/>
      <c r="AR506" s="150"/>
      <c r="AS506" s="150"/>
      <c r="AT506" s="150"/>
      <c r="AU506" s="150"/>
      <c r="AV506" s="150"/>
      <c r="AW506" s="150"/>
      <c r="AX506" s="150"/>
      <c r="AY506" s="150"/>
      <c r="AZ506" s="150"/>
      <c r="BA506" s="150"/>
      <c r="BB506" s="150"/>
      <c r="BC506" s="150"/>
      <c r="BD506" s="150"/>
      <c r="BE506" s="150"/>
      <c r="BF506" s="150"/>
      <c r="BG506" s="150"/>
      <c r="BH506" s="150"/>
    </row>
    <row r="507" spans="1:60" outlineLevel="1" x14ac:dyDescent="0.25">
      <c r="A507" s="157"/>
      <c r="B507" s="158"/>
      <c r="C507" s="188" t="s">
        <v>732</v>
      </c>
      <c r="D507" s="162"/>
      <c r="E507" s="163">
        <v>4</v>
      </c>
      <c r="F507" s="160"/>
      <c r="G507" s="160"/>
      <c r="H507" s="160"/>
      <c r="I507" s="160"/>
      <c r="J507" s="160"/>
      <c r="K507" s="160"/>
      <c r="L507" s="160"/>
      <c r="M507" s="160"/>
      <c r="N507" s="160"/>
      <c r="O507" s="160"/>
      <c r="P507" s="160"/>
      <c r="Q507" s="160"/>
      <c r="R507" s="160"/>
      <c r="S507" s="160"/>
      <c r="T507" s="160"/>
      <c r="U507" s="160"/>
      <c r="V507" s="160"/>
      <c r="W507" s="160"/>
      <c r="X507" s="160"/>
      <c r="Y507" s="150"/>
      <c r="Z507" s="150"/>
      <c r="AA507" s="150"/>
      <c r="AB507" s="150"/>
      <c r="AC507" s="150"/>
      <c r="AD507" s="150"/>
      <c r="AE507" s="150"/>
      <c r="AF507" s="150"/>
      <c r="AG507" s="150" t="s">
        <v>143</v>
      </c>
      <c r="AH507" s="150">
        <v>0</v>
      </c>
      <c r="AI507" s="150"/>
      <c r="AJ507" s="150"/>
      <c r="AK507" s="150"/>
      <c r="AL507" s="150"/>
      <c r="AM507" s="150"/>
      <c r="AN507" s="150"/>
      <c r="AO507" s="150"/>
      <c r="AP507" s="150"/>
      <c r="AQ507" s="150"/>
      <c r="AR507" s="150"/>
      <c r="AS507" s="150"/>
      <c r="AT507" s="150"/>
      <c r="AU507" s="150"/>
      <c r="AV507" s="150"/>
      <c r="AW507" s="150"/>
      <c r="AX507" s="150"/>
      <c r="AY507" s="150"/>
      <c r="AZ507" s="150"/>
      <c r="BA507" s="150"/>
      <c r="BB507" s="150"/>
      <c r="BC507" s="150"/>
      <c r="BD507" s="150"/>
      <c r="BE507" s="150"/>
      <c r="BF507" s="150"/>
      <c r="BG507" s="150"/>
      <c r="BH507" s="150"/>
    </row>
    <row r="508" spans="1:60" outlineLevel="1" x14ac:dyDescent="0.25">
      <c r="A508" s="157"/>
      <c r="B508" s="158"/>
      <c r="C508" s="188" t="s">
        <v>733</v>
      </c>
      <c r="D508" s="162"/>
      <c r="E508" s="163">
        <v>1.85</v>
      </c>
      <c r="F508" s="160"/>
      <c r="G508" s="160"/>
      <c r="H508" s="160"/>
      <c r="I508" s="160"/>
      <c r="J508" s="160"/>
      <c r="K508" s="160"/>
      <c r="L508" s="160"/>
      <c r="M508" s="160"/>
      <c r="N508" s="160"/>
      <c r="O508" s="160"/>
      <c r="P508" s="160"/>
      <c r="Q508" s="160"/>
      <c r="R508" s="160"/>
      <c r="S508" s="160"/>
      <c r="T508" s="160"/>
      <c r="U508" s="160"/>
      <c r="V508" s="160"/>
      <c r="W508" s="160"/>
      <c r="X508" s="160"/>
      <c r="Y508" s="150"/>
      <c r="Z508" s="150"/>
      <c r="AA508" s="150"/>
      <c r="AB508" s="150"/>
      <c r="AC508" s="150"/>
      <c r="AD508" s="150"/>
      <c r="AE508" s="150"/>
      <c r="AF508" s="150"/>
      <c r="AG508" s="150" t="s">
        <v>143</v>
      </c>
      <c r="AH508" s="150">
        <v>0</v>
      </c>
      <c r="AI508" s="150"/>
      <c r="AJ508" s="150"/>
      <c r="AK508" s="150"/>
      <c r="AL508" s="150"/>
      <c r="AM508" s="150"/>
      <c r="AN508" s="150"/>
      <c r="AO508" s="150"/>
      <c r="AP508" s="150"/>
      <c r="AQ508" s="150"/>
      <c r="AR508" s="150"/>
      <c r="AS508" s="150"/>
      <c r="AT508" s="150"/>
      <c r="AU508" s="150"/>
      <c r="AV508" s="150"/>
      <c r="AW508" s="150"/>
      <c r="AX508" s="150"/>
      <c r="AY508" s="150"/>
      <c r="AZ508" s="150"/>
      <c r="BA508" s="150"/>
      <c r="BB508" s="150"/>
      <c r="BC508" s="150"/>
      <c r="BD508" s="150"/>
      <c r="BE508" s="150"/>
      <c r="BF508" s="150"/>
      <c r="BG508" s="150"/>
      <c r="BH508" s="150"/>
    </row>
    <row r="509" spans="1:60" ht="20.399999999999999" outlineLevel="1" x14ac:dyDescent="0.25">
      <c r="A509" s="171">
        <v>154</v>
      </c>
      <c r="B509" s="172" t="s">
        <v>734</v>
      </c>
      <c r="C509" s="187" t="s">
        <v>735</v>
      </c>
      <c r="D509" s="173" t="s">
        <v>222</v>
      </c>
      <c r="E509" s="174">
        <v>494.5</v>
      </c>
      <c r="F509" s="175"/>
      <c r="G509" s="176">
        <f>ROUND(E509*F509,2)</f>
        <v>0</v>
      </c>
      <c r="H509" s="161"/>
      <c r="I509" s="160">
        <f>ROUND(E509*H509,2)</f>
        <v>0</v>
      </c>
      <c r="J509" s="161"/>
      <c r="K509" s="160">
        <f>ROUND(E509*J509,2)</f>
        <v>0</v>
      </c>
      <c r="L509" s="160">
        <v>21</v>
      </c>
      <c r="M509" s="160">
        <f>G509*(1+L509/100)</f>
        <v>0</v>
      </c>
      <c r="N509" s="160">
        <v>9.0000000000000006E-5</v>
      </c>
      <c r="O509" s="160">
        <f>ROUND(E509*N509,2)</f>
        <v>0.04</v>
      </c>
      <c r="P509" s="160">
        <v>0</v>
      </c>
      <c r="Q509" s="160">
        <f>ROUND(E509*P509,2)</f>
        <v>0</v>
      </c>
      <c r="R509" s="160"/>
      <c r="S509" s="160" t="s">
        <v>139</v>
      </c>
      <c r="T509" s="160" t="s">
        <v>139</v>
      </c>
      <c r="U509" s="160">
        <v>0.14000000000000001</v>
      </c>
      <c r="V509" s="160">
        <f>ROUND(E509*U509,2)</f>
        <v>69.23</v>
      </c>
      <c r="W509" s="160"/>
      <c r="X509" s="160" t="s">
        <v>140</v>
      </c>
      <c r="Y509" s="150"/>
      <c r="Z509" s="150"/>
      <c r="AA509" s="150"/>
      <c r="AB509" s="150"/>
      <c r="AC509" s="150"/>
      <c r="AD509" s="150"/>
      <c r="AE509" s="150"/>
      <c r="AF509" s="150"/>
      <c r="AG509" s="150" t="s">
        <v>357</v>
      </c>
      <c r="AH509" s="150"/>
      <c r="AI509" s="150"/>
      <c r="AJ509" s="150"/>
      <c r="AK509" s="150"/>
      <c r="AL509" s="150"/>
      <c r="AM509" s="150"/>
      <c r="AN509" s="150"/>
      <c r="AO509" s="150"/>
      <c r="AP509" s="150"/>
      <c r="AQ509" s="150"/>
      <c r="AR509" s="150"/>
      <c r="AS509" s="150"/>
      <c r="AT509" s="150"/>
      <c r="AU509" s="150"/>
      <c r="AV509" s="150"/>
      <c r="AW509" s="150"/>
      <c r="AX509" s="150"/>
      <c r="AY509" s="150"/>
      <c r="AZ509" s="150"/>
      <c r="BA509" s="150"/>
      <c r="BB509" s="150"/>
      <c r="BC509" s="150"/>
      <c r="BD509" s="150"/>
      <c r="BE509" s="150"/>
      <c r="BF509" s="150"/>
      <c r="BG509" s="150"/>
      <c r="BH509" s="150"/>
    </row>
    <row r="510" spans="1:60" outlineLevel="1" x14ac:dyDescent="0.25">
      <c r="A510" s="157"/>
      <c r="B510" s="158"/>
      <c r="C510" s="188" t="s">
        <v>736</v>
      </c>
      <c r="D510" s="162"/>
      <c r="E510" s="163">
        <v>494.5</v>
      </c>
      <c r="F510" s="160"/>
      <c r="G510" s="160"/>
      <c r="H510" s="160"/>
      <c r="I510" s="160"/>
      <c r="J510" s="160"/>
      <c r="K510" s="160"/>
      <c r="L510" s="160"/>
      <c r="M510" s="160"/>
      <c r="N510" s="160"/>
      <c r="O510" s="160"/>
      <c r="P510" s="160"/>
      <c r="Q510" s="160"/>
      <c r="R510" s="160"/>
      <c r="S510" s="160"/>
      <c r="T510" s="160"/>
      <c r="U510" s="160"/>
      <c r="V510" s="160"/>
      <c r="W510" s="160"/>
      <c r="X510" s="160"/>
      <c r="Y510" s="150"/>
      <c r="Z510" s="150"/>
      <c r="AA510" s="150"/>
      <c r="AB510" s="150"/>
      <c r="AC510" s="150"/>
      <c r="AD510" s="150"/>
      <c r="AE510" s="150"/>
      <c r="AF510" s="150"/>
      <c r="AG510" s="150" t="s">
        <v>143</v>
      </c>
      <c r="AH510" s="150">
        <v>0</v>
      </c>
      <c r="AI510" s="150"/>
      <c r="AJ510" s="150"/>
      <c r="AK510" s="150"/>
      <c r="AL510" s="150"/>
      <c r="AM510" s="150"/>
      <c r="AN510" s="150"/>
      <c r="AO510" s="150"/>
      <c r="AP510" s="150"/>
      <c r="AQ510" s="150"/>
      <c r="AR510" s="150"/>
      <c r="AS510" s="150"/>
      <c r="AT510" s="150"/>
      <c r="AU510" s="150"/>
      <c r="AV510" s="150"/>
      <c r="AW510" s="150"/>
      <c r="AX510" s="150"/>
      <c r="AY510" s="150"/>
      <c r="AZ510" s="150"/>
      <c r="BA510" s="150"/>
      <c r="BB510" s="150"/>
      <c r="BC510" s="150"/>
      <c r="BD510" s="150"/>
      <c r="BE510" s="150"/>
      <c r="BF510" s="150"/>
      <c r="BG510" s="150"/>
      <c r="BH510" s="150"/>
    </row>
    <row r="511" spans="1:60" outlineLevel="1" x14ac:dyDescent="0.25">
      <c r="A511" s="171">
        <v>155</v>
      </c>
      <c r="B511" s="172" t="s">
        <v>737</v>
      </c>
      <c r="C511" s="187" t="s">
        <v>738</v>
      </c>
      <c r="D511" s="173" t="s">
        <v>222</v>
      </c>
      <c r="E511" s="174">
        <v>1077.4849999999999</v>
      </c>
      <c r="F511" s="175"/>
      <c r="G511" s="176">
        <f>ROUND(E511*F511,2)</f>
        <v>0</v>
      </c>
      <c r="H511" s="161"/>
      <c r="I511" s="160">
        <f>ROUND(E511*H511,2)</f>
        <v>0</v>
      </c>
      <c r="J511" s="161"/>
      <c r="K511" s="160">
        <f>ROUND(E511*J511,2)</f>
        <v>0</v>
      </c>
      <c r="L511" s="160">
        <v>21</v>
      </c>
      <c r="M511" s="160">
        <f>G511*(1+L511/100)</f>
        <v>0</v>
      </c>
      <c r="N511" s="160">
        <v>1.4999999999999999E-4</v>
      </c>
      <c r="O511" s="160">
        <f>ROUND(E511*N511,2)</f>
        <v>0.16</v>
      </c>
      <c r="P511" s="160">
        <v>0</v>
      </c>
      <c r="Q511" s="160">
        <f>ROUND(E511*P511,2)</f>
        <v>0</v>
      </c>
      <c r="R511" s="160"/>
      <c r="S511" s="160" t="s">
        <v>739</v>
      </c>
      <c r="T511" s="160" t="s">
        <v>739</v>
      </c>
      <c r="U511" s="160">
        <v>0.15</v>
      </c>
      <c r="V511" s="160">
        <f>ROUND(E511*U511,2)</f>
        <v>161.62</v>
      </c>
      <c r="W511" s="160"/>
      <c r="X511" s="160" t="s">
        <v>140</v>
      </c>
      <c r="Y511" s="150"/>
      <c r="Z511" s="150"/>
      <c r="AA511" s="150"/>
      <c r="AB511" s="150"/>
      <c r="AC511" s="150"/>
      <c r="AD511" s="150"/>
      <c r="AE511" s="150"/>
      <c r="AF511" s="150"/>
      <c r="AG511" s="150" t="s">
        <v>357</v>
      </c>
      <c r="AH511" s="150"/>
      <c r="AI511" s="150"/>
      <c r="AJ511" s="150"/>
      <c r="AK511" s="150"/>
      <c r="AL511" s="150"/>
      <c r="AM511" s="150"/>
      <c r="AN511" s="150"/>
      <c r="AO511" s="150"/>
      <c r="AP511" s="150"/>
      <c r="AQ511" s="150"/>
      <c r="AR511" s="150"/>
      <c r="AS511" s="150"/>
      <c r="AT511" s="150"/>
      <c r="AU511" s="150"/>
      <c r="AV511" s="150"/>
      <c r="AW511" s="150"/>
      <c r="AX511" s="150"/>
      <c r="AY511" s="150"/>
      <c r="AZ511" s="150"/>
      <c r="BA511" s="150"/>
      <c r="BB511" s="150"/>
      <c r="BC511" s="150"/>
      <c r="BD511" s="150"/>
      <c r="BE511" s="150"/>
      <c r="BF511" s="150"/>
      <c r="BG511" s="150"/>
      <c r="BH511" s="150"/>
    </row>
    <row r="512" spans="1:60" outlineLevel="1" x14ac:dyDescent="0.25">
      <c r="A512" s="157"/>
      <c r="B512" s="158"/>
      <c r="C512" s="188" t="s">
        <v>740</v>
      </c>
      <c r="D512" s="162"/>
      <c r="E512" s="163">
        <v>14</v>
      </c>
      <c r="F512" s="160"/>
      <c r="G512" s="160"/>
      <c r="H512" s="160"/>
      <c r="I512" s="160"/>
      <c r="J512" s="160"/>
      <c r="K512" s="160"/>
      <c r="L512" s="160"/>
      <c r="M512" s="160"/>
      <c r="N512" s="160"/>
      <c r="O512" s="160"/>
      <c r="P512" s="160"/>
      <c r="Q512" s="160"/>
      <c r="R512" s="160"/>
      <c r="S512" s="160"/>
      <c r="T512" s="160"/>
      <c r="U512" s="160"/>
      <c r="V512" s="160"/>
      <c r="W512" s="160"/>
      <c r="X512" s="160"/>
      <c r="Y512" s="150"/>
      <c r="Z512" s="150"/>
      <c r="AA512" s="150"/>
      <c r="AB512" s="150"/>
      <c r="AC512" s="150"/>
      <c r="AD512" s="150"/>
      <c r="AE512" s="150"/>
      <c r="AF512" s="150"/>
      <c r="AG512" s="150" t="s">
        <v>143</v>
      </c>
      <c r="AH512" s="150">
        <v>0</v>
      </c>
      <c r="AI512" s="150"/>
      <c r="AJ512" s="150"/>
      <c r="AK512" s="150"/>
      <c r="AL512" s="150"/>
      <c r="AM512" s="150"/>
      <c r="AN512" s="150"/>
      <c r="AO512" s="150"/>
      <c r="AP512" s="150"/>
      <c r="AQ512" s="150"/>
      <c r="AR512" s="150"/>
      <c r="AS512" s="150"/>
      <c r="AT512" s="150"/>
      <c r="AU512" s="150"/>
      <c r="AV512" s="150"/>
      <c r="AW512" s="150"/>
      <c r="AX512" s="150"/>
      <c r="AY512" s="150"/>
      <c r="AZ512" s="150"/>
      <c r="BA512" s="150"/>
      <c r="BB512" s="150"/>
      <c r="BC512" s="150"/>
      <c r="BD512" s="150"/>
      <c r="BE512" s="150"/>
      <c r="BF512" s="150"/>
      <c r="BG512" s="150"/>
      <c r="BH512" s="150"/>
    </row>
    <row r="513" spans="1:60" outlineLevel="1" x14ac:dyDescent="0.25">
      <c r="A513" s="157"/>
      <c r="B513" s="158"/>
      <c r="C513" s="188" t="s">
        <v>741</v>
      </c>
      <c r="D513" s="162"/>
      <c r="E513" s="163">
        <v>26.111999999999998</v>
      </c>
      <c r="F513" s="160"/>
      <c r="G513" s="160"/>
      <c r="H513" s="160"/>
      <c r="I513" s="160"/>
      <c r="J513" s="160"/>
      <c r="K513" s="160"/>
      <c r="L513" s="160"/>
      <c r="M513" s="160"/>
      <c r="N513" s="160"/>
      <c r="O513" s="160"/>
      <c r="P513" s="160"/>
      <c r="Q513" s="160"/>
      <c r="R513" s="160"/>
      <c r="S513" s="160"/>
      <c r="T513" s="160"/>
      <c r="U513" s="160"/>
      <c r="V513" s="160"/>
      <c r="W513" s="160"/>
      <c r="X513" s="160"/>
      <c r="Y513" s="150"/>
      <c r="Z513" s="150"/>
      <c r="AA513" s="150"/>
      <c r="AB513" s="150"/>
      <c r="AC513" s="150"/>
      <c r="AD513" s="150"/>
      <c r="AE513" s="150"/>
      <c r="AF513" s="150"/>
      <c r="AG513" s="150" t="s">
        <v>143</v>
      </c>
      <c r="AH513" s="150">
        <v>0</v>
      </c>
      <c r="AI513" s="150"/>
      <c r="AJ513" s="150"/>
      <c r="AK513" s="150"/>
      <c r="AL513" s="150"/>
      <c r="AM513" s="150"/>
      <c r="AN513" s="150"/>
      <c r="AO513" s="150"/>
      <c r="AP513" s="150"/>
      <c r="AQ513" s="150"/>
      <c r="AR513" s="150"/>
      <c r="AS513" s="150"/>
      <c r="AT513" s="150"/>
      <c r="AU513" s="150"/>
      <c r="AV513" s="150"/>
      <c r="AW513" s="150"/>
      <c r="AX513" s="150"/>
      <c r="AY513" s="150"/>
      <c r="AZ513" s="150"/>
      <c r="BA513" s="150"/>
      <c r="BB513" s="150"/>
      <c r="BC513" s="150"/>
      <c r="BD513" s="150"/>
      <c r="BE513" s="150"/>
      <c r="BF513" s="150"/>
      <c r="BG513" s="150"/>
      <c r="BH513" s="150"/>
    </row>
    <row r="514" spans="1:60" outlineLevel="1" x14ac:dyDescent="0.25">
      <c r="A514" s="157"/>
      <c r="B514" s="158"/>
      <c r="C514" s="188" t="s">
        <v>742</v>
      </c>
      <c r="D514" s="162"/>
      <c r="E514" s="163">
        <v>189</v>
      </c>
      <c r="F514" s="160"/>
      <c r="G514" s="160"/>
      <c r="H514" s="160"/>
      <c r="I514" s="160"/>
      <c r="J514" s="160"/>
      <c r="K514" s="160"/>
      <c r="L514" s="160"/>
      <c r="M514" s="160"/>
      <c r="N514" s="160"/>
      <c r="O514" s="160"/>
      <c r="P514" s="160"/>
      <c r="Q514" s="160"/>
      <c r="R514" s="160"/>
      <c r="S514" s="160"/>
      <c r="T514" s="160"/>
      <c r="U514" s="160"/>
      <c r="V514" s="160"/>
      <c r="W514" s="160"/>
      <c r="X514" s="160"/>
      <c r="Y514" s="150"/>
      <c r="Z514" s="150"/>
      <c r="AA514" s="150"/>
      <c r="AB514" s="150"/>
      <c r="AC514" s="150"/>
      <c r="AD514" s="150"/>
      <c r="AE514" s="150"/>
      <c r="AF514" s="150"/>
      <c r="AG514" s="150" t="s">
        <v>143</v>
      </c>
      <c r="AH514" s="150">
        <v>0</v>
      </c>
      <c r="AI514" s="150"/>
      <c r="AJ514" s="150"/>
      <c r="AK514" s="150"/>
      <c r="AL514" s="150"/>
      <c r="AM514" s="150"/>
      <c r="AN514" s="150"/>
      <c r="AO514" s="150"/>
      <c r="AP514" s="150"/>
      <c r="AQ514" s="150"/>
      <c r="AR514" s="150"/>
      <c r="AS514" s="150"/>
      <c r="AT514" s="150"/>
      <c r="AU514" s="150"/>
      <c r="AV514" s="150"/>
      <c r="AW514" s="150"/>
      <c r="AX514" s="150"/>
      <c r="AY514" s="150"/>
      <c r="AZ514" s="150"/>
      <c r="BA514" s="150"/>
      <c r="BB514" s="150"/>
      <c r="BC514" s="150"/>
      <c r="BD514" s="150"/>
      <c r="BE514" s="150"/>
      <c r="BF514" s="150"/>
      <c r="BG514" s="150"/>
      <c r="BH514" s="150"/>
    </row>
    <row r="515" spans="1:60" ht="20.399999999999999" outlineLevel="1" x14ac:dyDescent="0.25">
      <c r="A515" s="157"/>
      <c r="B515" s="158"/>
      <c r="C515" s="188" t="s">
        <v>743</v>
      </c>
      <c r="D515" s="162"/>
      <c r="E515" s="163">
        <v>48.62</v>
      </c>
      <c r="F515" s="160"/>
      <c r="G515" s="160"/>
      <c r="H515" s="160"/>
      <c r="I515" s="160"/>
      <c r="J515" s="160"/>
      <c r="K515" s="160"/>
      <c r="L515" s="160"/>
      <c r="M515" s="160"/>
      <c r="N515" s="160"/>
      <c r="O515" s="160"/>
      <c r="P515" s="160"/>
      <c r="Q515" s="160"/>
      <c r="R515" s="160"/>
      <c r="S515" s="160"/>
      <c r="T515" s="160"/>
      <c r="U515" s="160"/>
      <c r="V515" s="160"/>
      <c r="W515" s="160"/>
      <c r="X515" s="160"/>
      <c r="Y515" s="150"/>
      <c r="Z515" s="150"/>
      <c r="AA515" s="150"/>
      <c r="AB515" s="150"/>
      <c r="AC515" s="150"/>
      <c r="AD515" s="150"/>
      <c r="AE515" s="150"/>
      <c r="AF515" s="150"/>
      <c r="AG515" s="150" t="s">
        <v>143</v>
      </c>
      <c r="AH515" s="150">
        <v>0</v>
      </c>
      <c r="AI515" s="150"/>
      <c r="AJ515" s="150"/>
      <c r="AK515" s="150"/>
      <c r="AL515" s="150"/>
      <c r="AM515" s="150"/>
      <c r="AN515" s="150"/>
      <c r="AO515" s="150"/>
      <c r="AP515" s="150"/>
      <c r="AQ515" s="150"/>
      <c r="AR515" s="150"/>
      <c r="AS515" s="150"/>
      <c r="AT515" s="150"/>
      <c r="AU515" s="150"/>
      <c r="AV515" s="150"/>
      <c r="AW515" s="150"/>
      <c r="AX515" s="150"/>
      <c r="AY515" s="150"/>
      <c r="AZ515" s="150"/>
      <c r="BA515" s="150"/>
      <c r="BB515" s="150"/>
      <c r="BC515" s="150"/>
      <c r="BD515" s="150"/>
      <c r="BE515" s="150"/>
      <c r="BF515" s="150"/>
      <c r="BG515" s="150"/>
      <c r="BH515" s="150"/>
    </row>
    <row r="516" spans="1:60" outlineLevel="1" x14ac:dyDescent="0.25">
      <c r="A516" s="157"/>
      <c r="B516" s="158"/>
      <c r="C516" s="188" t="s">
        <v>744</v>
      </c>
      <c r="D516" s="162"/>
      <c r="E516" s="163">
        <v>23.8</v>
      </c>
      <c r="F516" s="160"/>
      <c r="G516" s="160"/>
      <c r="H516" s="160"/>
      <c r="I516" s="160"/>
      <c r="J516" s="160"/>
      <c r="K516" s="160"/>
      <c r="L516" s="160"/>
      <c r="M516" s="160"/>
      <c r="N516" s="160"/>
      <c r="O516" s="160"/>
      <c r="P516" s="160"/>
      <c r="Q516" s="160"/>
      <c r="R516" s="160"/>
      <c r="S516" s="160"/>
      <c r="T516" s="160"/>
      <c r="U516" s="160"/>
      <c r="V516" s="160"/>
      <c r="W516" s="160"/>
      <c r="X516" s="160"/>
      <c r="Y516" s="150"/>
      <c r="Z516" s="150"/>
      <c r="AA516" s="150"/>
      <c r="AB516" s="150"/>
      <c r="AC516" s="150"/>
      <c r="AD516" s="150"/>
      <c r="AE516" s="150"/>
      <c r="AF516" s="150"/>
      <c r="AG516" s="150" t="s">
        <v>143</v>
      </c>
      <c r="AH516" s="150">
        <v>0</v>
      </c>
      <c r="AI516" s="150"/>
      <c r="AJ516" s="150"/>
      <c r="AK516" s="150"/>
      <c r="AL516" s="150"/>
      <c r="AM516" s="150"/>
      <c r="AN516" s="150"/>
      <c r="AO516" s="150"/>
      <c r="AP516" s="150"/>
      <c r="AQ516" s="150"/>
      <c r="AR516" s="150"/>
      <c r="AS516" s="150"/>
      <c r="AT516" s="150"/>
      <c r="AU516" s="150"/>
      <c r="AV516" s="150"/>
      <c r="AW516" s="150"/>
      <c r="AX516" s="150"/>
      <c r="AY516" s="150"/>
      <c r="AZ516" s="150"/>
      <c r="BA516" s="150"/>
      <c r="BB516" s="150"/>
      <c r="BC516" s="150"/>
      <c r="BD516" s="150"/>
      <c r="BE516" s="150"/>
      <c r="BF516" s="150"/>
      <c r="BG516" s="150"/>
      <c r="BH516" s="150"/>
    </row>
    <row r="517" spans="1:60" outlineLevel="1" x14ac:dyDescent="0.25">
      <c r="A517" s="157"/>
      <c r="B517" s="158"/>
      <c r="C517" s="188" t="s">
        <v>745</v>
      </c>
      <c r="D517" s="162"/>
      <c r="E517" s="163">
        <v>27.135999999999999</v>
      </c>
      <c r="F517" s="160"/>
      <c r="G517" s="160"/>
      <c r="H517" s="160"/>
      <c r="I517" s="160"/>
      <c r="J517" s="160"/>
      <c r="K517" s="160"/>
      <c r="L517" s="160"/>
      <c r="M517" s="160"/>
      <c r="N517" s="160"/>
      <c r="O517" s="160"/>
      <c r="P517" s="160"/>
      <c r="Q517" s="160"/>
      <c r="R517" s="160"/>
      <c r="S517" s="160"/>
      <c r="T517" s="160"/>
      <c r="U517" s="160"/>
      <c r="V517" s="160"/>
      <c r="W517" s="160"/>
      <c r="X517" s="160"/>
      <c r="Y517" s="150"/>
      <c r="Z517" s="150"/>
      <c r="AA517" s="150"/>
      <c r="AB517" s="150"/>
      <c r="AC517" s="150"/>
      <c r="AD517" s="150"/>
      <c r="AE517" s="150"/>
      <c r="AF517" s="150"/>
      <c r="AG517" s="150" t="s">
        <v>143</v>
      </c>
      <c r="AH517" s="150">
        <v>0</v>
      </c>
      <c r="AI517" s="150"/>
      <c r="AJ517" s="150"/>
      <c r="AK517" s="150"/>
      <c r="AL517" s="150"/>
      <c r="AM517" s="150"/>
      <c r="AN517" s="150"/>
      <c r="AO517" s="150"/>
      <c r="AP517" s="150"/>
      <c r="AQ517" s="150"/>
      <c r="AR517" s="150"/>
      <c r="AS517" s="150"/>
      <c r="AT517" s="150"/>
      <c r="AU517" s="150"/>
      <c r="AV517" s="150"/>
      <c r="AW517" s="150"/>
      <c r="AX517" s="150"/>
      <c r="AY517" s="150"/>
      <c r="AZ517" s="150"/>
      <c r="BA517" s="150"/>
      <c r="BB517" s="150"/>
      <c r="BC517" s="150"/>
      <c r="BD517" s="150"/>
      <c r="BE517" s="150"/>
      <c r="BF517" s="150"/>
      <c r="BG517" s="150"/>
      <c r="BH517" s="150"/>
    </row>
    <row r="518" spans="1:60" outlineLevel="1" x14ac:dyDescent="0.25">
      <c r="A518" s="157"/>
      <c r="B518" s="158"/>
      <c r="C518" s="188" t="s">
        <v>746</v>
      </c>
      <c r="D518" s="162"/>
      <c r="E518" s="163">
        <v>35.264000000000003</v>
      </c>
      <c r="F518" s="160"/>
      <c r="G518" s="160"/>
      <c r="H518" s="160"/>
      <c r="I518" s="160"/>
      <c r="J518" s="160"/>
      <c r="K518" s="160"/>
      <c r="L518" s="160"/>
      <c r="M518" s="160"/>
      <c r="N518" s="160"/>
      <c r="O518" s="160"/>
      <c r="P518" s="160"/>
      <c r="Q518" s="160"/>
      <c r="R518" s="160"/>
      <c r="S518" s="160"/>
      <c r="T518" s="160"/>
      <c r="U518" s="160"/>
      <c r="V518" s="160"/>
      <c r="W518" s="160"/>
      <c r="X518" s="160"/>
      <c r="Y518" s="150"/>
      <c r="Z518" s="150"/>
      <c r="AA518" s="150"/>
      <c r="AB518" s="150"/>
      <c r="AC518" s="150"/>
      <c r="AD518" s="150"/>
      <c r="AE518" s="150"/>
      <c r="AF518" s="150"/>
      <c r="AG518" s="150" t="s">
        <v>143</v>
      </c>
      <c r="AH518" s="150">
        <v>0</v>
      </c>
      <c r="AI518" s="150"/>
      <c r="AJ518" s="150"/>
      <c r="AK518" s="150"/>
      <c r="AL518" s="150"/>
      <c r="AM518" s="150"/>
      <c r="AN518" s="150"/>
      <c r="AO518" s="150"/>
      <c r="AP518" s="150"/>
      <c r="AQ518" s="150"/>
      <c r="AR518" s="150"/>
      <c r="AS518" s="150"/>
      <c r="AT518" s="150"/>
      <c r="AU518" s="150"/>
      <c r="AV518" s="150"/>
      <c r="AW518" s="150"/>
      <c r="AX518" s="150"/>
      <c r="AY518" s="150"/>
      <c r="AZ518" s="150"/>
      <c r="BA518" s="150"/>
      <c r="BB518" s="150"/>
      <c r="BC518" s="150"/>
      <c r="BD518" s="150"/>
      <c r="BE518" s="150"/>
      <c r="BF518" s="150"/>
      <c r="BG518" s="150"/>
      <c r="BH518" s="150"/>
    </row>
    <row r="519" spans="1:60" outlineLevel="1" x14ac:dyDescent="0.25">
      <c r="A519" s="157"/>
      <c r="B519" s="158"/>
      <c r="C519" s="188" t="s">
        <v>747</v>
      </c>
      <c r="D519" s="162"/>
      <c r="E519" s="163">
        <v>49.2</v>
      </c>
      <c r="F519" s="160"/>
      <c r="G519" s="160"/>
      <c r="H519" s="160"/>
      <c r="I519" s="160"/>
      <c r="J519" s="160"/>
      <c r="K519" s="160"/>
      <c r="L519" s="160"/>
      <c r="M519" s="160"/>
      <c r="N519" s="160"/>
      <c r="O519" s="160"/>
      <c r="P519" s="160"/>
      <c r="Q519" s="160"/>
      <c r="R519" s="160"/>
      <c r="S519" s="160"/>
      <c r="T519" s="160"/>
      <c r="U519" s="160"/>
      <c r="V519" s="160"/>
      <c r="W519" s="160"/>
      <c r="X519" s="160"/>
      <c r="Y519" s="150"/>
      <c r="Z519" s="150"/>
      <c r="AA519" s="150"/>
      <c r="AB519" s="150"/>
      <c r="AC519" s="150"/>
      <c r="AD519" s="150"/>
      <c r="AE519" s="150"/>
      <c r="AF519" s="150"/>
      <c r="AG519" s="150" t="s">
        <v>143</v>
      </c>
      <c r="AH519" s="150">
        <v>0</v>
      </c>
      <c r="AI519" s="150"/>
      <c r="AJ519" s="150"/>
      <c r="AK519" s="150"/>
      <c r="AL519" s="150"/>
      <c r="AM519" s="150"/>
      <c r="AN519" s="150"/>
      <c r="AO519" s="150"/>
      <c r="AP519" s="150"/>
      <c r="AQ519" s="150"/>
      <c r="AR519" s="150"/>
      <c r="AS519" s="150"/>
      <c r="AT519" s="150"/>
      <c r="AU519" s="150"/>
      <c r="AV519" s="150"/>
      <c r="AW519" s="150"/>
      <c r="AX519" s="150"/>
      <c r="AY519" s="150"/>
      <c r="AZ519" s="150"/>
      <c r="BA519" s="150"/>
      <c r="BB519" s="150"/>
      <c r="BC519" s="150"/>
      <c r="BD519" s="150"/>
      <c r="BE519" s="150"/>
      <c r="BF519" s="150"/>
      <c r="BG519" s="150"/>
      <c r="BH519" s="150"/>
    </row>
    <row r="520" spans="1:60" outlineLevel="1" x14ac:dyDescent="0.25">
      <c r="A520" s="157"/>
      <c r="B520" s="158"/>
      <c r="C520" s="188" t="s">
        <v>748</v>
      </c>
      <c r="D520" s="162"/>
      <c r="E520" s="163">
        <v>422.4</v>
      </c>
      <c r="F520" s="160"/>
      <c r="G520" s="160"/>
      <c r="H520" s="160"/>
      <c r="I520" s="160"/>
      <c r="J520" s="160"/>
      <c r="K520" s="160"/>
      <c r="L520" s="160"/>
      <c r="M520" s="160"/>
      <c r="N520" s="160"/>
      <c r="O520" s="160"/>
      <c r="P520" s="160"/>
      <c r="Q520" s="160"/>
      <c r="R520" s="160"/>
      <c r="S520" s="160"/>
      <c r="T520" s="160"/>
      <c r="U520" s="160"/>
      <c r="V520" s="160"/>
      <c r="W520" s="160"/>
      <c r="X520" s="160"/>
      <c r="Y520" s="150"/>
      <c r="Z520" s="150"/>
      <c r="AA520" s="150"/>
      <c r="AB520" s="150"/>
      <c r="AC520" s="150"/>
      <c r="AD520" s="150"/>
      <c r="AE520" s="150"/>
      <c r="AF520" s="150"/>
      <c r="AG520" s="150" t="s">
        <v>143</v>
      </c>
      <c r="AH520" s="150">
        <v>0</v>
      </c>
      <c r="AI520" s="150"/>
      <c r="AJ520" s="150"/>
      <c r="AK520" s="150"/>
      <c r="AL520" s="150"/>
      <c r="AM520" s="150"/>
      <c r="AN520" s="150"/>
      <c r="AO520" s="150"/>
      <c r="AP520" s="150"/>
      <c r="AQ520" s="150"/>
      <c r="AR520" s="150"/>
      <c r="AS520" s="150"/>
      <c r="AT520" s="150"/>
      <c r="AU520" s="150"/>
      <c r="AV520" s="150"/>
      <c r="AW520" s="150"/>
      <c r="AX520" s="150"/>
      <c r="AY520" s="150"/>
      <c r="AZ520" s="150"/>
      <c r="BA520" s="150"/>
      <c r="BB520" s="150"/>
      <c r="BC520" s="150"/>
      <c r="BD520" s="150"/>
      <c r="BE520" s="150"/>
      <c r="BF520" s="150"/>
      <c r="BG520" s="150"/>
      <c r="BH520" s="150"/>
    </row>
    <row r="521" spans="1:60" outlineLevel="1" x14ac:dyDescent="0.25">
      <c r="A521" s="157"/>
      <c r="B521" s="158"/>
      <c r="C521" s="188" t="s">
        <v>749</v>
      </c>
      <c r="D521" s="162"/>
      <c r="E521" s="163">
        <v>144</v>
      </c>
      <c r="F521" s="160"/>
      <c r="G521" s="160"/>
      <c r="H521" s="160"/>
      <c r="I521" s="160"/>
      <c r="J521" s="160"/>
      <c r="K521" s="160"/>
      <c r="L521" s="160"/>
      <c r="M521" s="160"/>
      <c r="N521" s="160"/>
      <c r="O521" s="160"/>
      <c r="P521" s="160"/>
      <c r="Q521" s="160"/>
      <c r="R521" s="160"/>
      <c r="S521" s="160"/>
      <c r="T521" s="160"/>
      <c r="U521" s="160"/>
      <c r="V521" s="160"/>
      <c r="W521" s="160"/>
      <c r="X521" s="160"/>
      <c r="Y521" s="150"/>
      <c r="Z521" s="150"/>
      <c r="AA521" s="150"/>
      <c r="AB521" s="150"/>
      <c r="AC521" s="150"/>
      <c r="AD521" s="150"/>
      <c r="AE521" s="150"/>
      <c r="AF521" s="150"/>
      <c r="AG521" s="150" t="s">
        <v>143</v>
      </c>
      <c r="AH521" s="150">
        <v>0</v>
      </c>
      <c r="AI521" s="150"/>
      <c r="AJ521" s="150"/>
      <c r="AK521" s="150"/>
      <c r="AL521" s="150"/>
      <c r="AM521" s="150"/>
      <c r="AN521" s="150"/>
      <c r="AO521" s="150"/>
      <c r="AP521" s="150"/>
      <c r="AQ521" s="150"/>
      <c r="AR521" s="150"/>
      <c r="AS521" s="150"/>
      <c r="AT521" s="150"/>
      <c r="AU521" s="150"/>
      <c r="AV521" s="150"/>
      <c r="AW521" s="150"/>
      <c r="AX521" s="150"/>
      <c r="AY521" s="150"/>
      <c r="AZ521" s="150"/>
      <c r="BA521" s="150"/>
      <c r="BB521" s="150"/>
      <c r="BC521" s="150"/>
      <c r="BD521" s="150"/>
      <c r="BE521" s="150"/>
      <c r="BF521" s="150"/>
      <c r="BG521" s="150"/>
      <c r="BH521" s="150"/>
    </row>
    <row r="522" spans="1:60" outlineLevel="1" x14ac:dyDescent="0.25">
      <c r="A522" s="157"/>
      <c r="B522" s="158"/>
      <c r="C522" s="188" t="s">
        <v>750</v>
      </c>
      <c r="D522" s="162"/>
      <c r="E522" s="163">
        <v>97.953000000000003</v>
      </c>
      <c r="F522" s="160"/>
      <c r="G522" s="160"/>
      <c r="H522" s="160"/>
      <c r="I522" s="160"/>
      <c r="J522" s="160"/>
      <c r="K522" s="160"/>
      <c r="L522" s="160"/>
      <c r="M522" s="160"/>
      <c r="N522" s="160"/>
      <c r="O522" s="160"/>
      <c r="P522" s="160"/>
      <c r="Q522" s="160"/>
      <c r="R522" s="160"/>
      <c r="S522" s="160"/>
      <c r="T522" s="160"/>
      <c r="U522" s="160"/>
      <c r="V522" s="160"/>
      <c r="W522" s="160"/>
      <c r="X522" s="160"/>
      <c r="Y522" s="150"/>
      <c r="Z522" s="150"/>
      <c r="AA522" s="150"/>
      <c r="AB522" s="150"/>
      <c r="AC522" s="150"/>
      <c r="AD522" s="150"/>
      <c r="AE522" s="150"/>
      <c r="AF522" s="150"/>
      <c r="AG522" s="150" t="s">
        <v>143</v>
      </c>
      <c r="AH522" s="150">
        <v>0</v>
      </c>
      <c r="AI522" s="150"/>
      <c r="AJ522" s="150"/>
      <c r="AK522" s="150"/>
      <c r="AL522" s="150"/>
      <c r="AM522" s="150"/>
      <c r="AN522" s="150"/>
      <c r="AO522" s="150"/>
      <c r="AP522" s="150"/>
      <c r="AQ522" s="150"/>
      <c r="AR522" s="150"/>
      <c r="AS522" s="150"/>
      <c r="AT522" s="150"/>
      <c r="AU522" s="150"/>
      <c r="AV522" s="150"/>
      <c r="AW522" s="150"/>
      <c r="AX522" s="150"/>
      <c r="AY522" s="150"/>
      <c r="AZ522" s="150"/>
      <c r="BA522" s="150"/>
      <c r="BB522" s="150"/>
      <c r="BC522" s="150"/>
      <c r="BD522" s="150"/>
      <c r="BE522" s="150"/>
      <c r="BF522" s="150"/>
      <c r="BG522" s="150"/>
      <c r="BH522" s="150"/>
    </row>
    <row r="523" spans="1:60" outlineLevel="1" x14ac:dyDescent="0.25">
      <c r="A523" s="157">
        <v>156</v>
      </c>
      <c r="B523" s="158" t="s">
        <v>751</v>
      </c>
      <c r="C523" s="190" t="s">
        <v>752</v>
      </c>
      <c r="D523" s="159" t="s">
        <v>0</v>
      </c>
      <c r="E523" s="184"/>
      <c r="F523" s="161"/>
      <c r="G523" s="160">
        <f>ROUND(E523*F523,2)</f>
        <v>0</v>
      </c>
      <c r="H523" s="161"/>
      <c r="I523" s="160">
        <f>ROUND(E523*H523,2)</f>
        <v>0</v>
      </c>
      <c r="J523" s="161"/>
      <c r="K523" s="160">
        <f>ROUND(E523*J523,2)</f>
        <v>0</v>
      </c>
      <c r="L523" s="160">
        <v>21</v>
      </c>
      <c r="M523" s="160">
        <f>G523*(1+L523/100)</f>
        <v>0</v>
      </c>
      <c r="N523" s="160">
        <v>0</v>
      </c>
      <c r="O523" s="160">
        <f>ROUND(E523*N523,2)</f>
        <v>0</v>
      </c>
      <c r="P523" s="160">
        <v>0</v>
      </c>
      <c r="Q523" s="160">
        <f>ROUND(E523*P523,2)</f>
        <v>0</v>
      </c>
      <c r="R523" s="160"/>
      <c r="S523" s="160" t="s">
        <v>139</v>
      </c>
      <c r="T523" s="160" t="s">
        <v>139</v>
      </c>
      <c r="U523" s="160">
        <v>0</v>
      </c>
      <c r="V523" s="160">
        <f>ROUND(E523*U523,2)</f>
        <v>0</v>
      </c>
      <c r="W523" s="160"/>
      <c r="X523" s="160" t="s">
        <v>753</v>
      </c>
      <c r="Y523" s="150"/>
      <c r="Z523" s="150"/>
      <c r="AA523" s="150"/>
      <c r="AB523" s="150"/>
      <c r="AC523" s="150"/>
      <c r="AD523" s="150"/>
      <c r="AE523" s="150"/>
      <c r="AF523" s="150"/>
      <c r="AG523" s="150" t="s">
        <v>754</v>
      </c>
      <c r="AH523" s="150"/>
      <c r="AI523" s="150"/>
      <c r="AJ523" s="150"/>
      <c r="AK523" s="150"/>
      <c r="AL523" s="150"/>
      <c r="AM523" s="150"/>
      <c r="AN523" s="150"/>
      <c r="AO523" s="150"/>
      <c r="AP523" s="150"/>
      <c r="AQ523" s="150"/>
      <c r="AR523" s="150"/>
      <c r="AS523" s="150"/>
      <c r="AT523" s="150"/>
      <c r="AU523" s="150"/>
      <c r="AV523" s="150"/>
      <c r="AW523" s="150"/>
      <c r="AX523" s="150"/>
      <c r="AY523" s="150"/>
      <c r="AZ523" s="150"/>
      <c r="BA523" s="150"/>
      <c r="BB523" s="150"/>
      <c r="BC523" s="150"/>
      <c r="BD523" s="150"/>
      <c r="BE523" s="150"/>
      <c r="BF523" s="150"/>
      <c r="BG523" s="150"/>
      <c r="BH523" s="150"/>
    </row>
    <row r="524" spans="1:60" outlineLevel="1" x14ac:dyDescent="0.25">
      <c r="A524" s="171">
        <v>157</v>
      </c>
      <c r="B524" s="172" t="s">
        <v>755</v>
      </c>
      <c r="C524" s="187" t="s">
        <v>756</v>
      </c>
      <c r="D524" s="173" t="s">
        <v>222</v>
      </c>
      <c r="E524" s="174">
        <v>494.5</v>
      </c>
      <c r="F524" s="175"/>
      <c r="G524" s="176">
        <f>ROUND(E524*F524,2)</f>
        <v>0</v>
      </c>
      <c r="H524" s="161"/>
      <c r="I524" s="160">
        <f>ROUND(E524*H524,2)</f>
        <v>0</v>
      </c>
      <c r="J524" s="161"/>
      <c r="K524" s="160">
        <f>ROUND(E524*J524,2)</f>
        <v>0</v>
      </c>
      <c r="L524" s="160">
        <v>21</v>
      </c>
      <c r="M524" s="160">
        <f>G524*(1+L524/100)</f>
        <v>0</v>
      </c>
      <c r="N524" s="160">
        <v>9.9000000000000008E-3</v>
      </c>
      <c r="O524" s="160">
        <f>ROUND(E524*N524,2)</f>
        <v>4.9000000000000004</v>
      </c>
      <c r="P524" s="160">
        <v>0</v>
      </c>
      <c r="Q524" s="160">
        <f>ROUND(E524*P524,2)</f>
        <v>0</v>
      </c>
      <c r="R524" s="160" t="s">
        <v>188</v>
      </c>
      <c r="S524" s="160" t="s">
        <v>139</v>
      </c>
      <c r="T524" s="160" t="s">
        <v>139</v>
      </c>
      <c r="U524" s="160">
        <v>0</v>
      </c>
      <c r="V524" s="160">
        <f>ROUND(E524*U524,2)</f>
        <v>0</v>
      </c>
      <c r="W524" s="160"/>
      <c r="X524" s="160" t="s">
        <v>189</v>
      </c>
      <c r="Y524" s="150"/>
      <c r="Z524" s="150"/>
      <c r="AA524" s="150"/>
      <c r="AB524" s="150"/>
      <c r="AC524" s="150"/>
      <c r="AD524" s="150"/>
      <c r="AE524" s="150"/>
      <c r="AF524" s="150"/>
      <c r="AG524" s="150" t="s">
        <v>689</v>
      </c>
      <c r="AH524" s="150"/>
      <c r="AI524" s="150"/>
      <c r="AJ524" s="150"/>
      <c r="AK524" s="150"/>
      <c r="AL524" s="150"/>
      <c r="AM524" s="150"/>
      <c r="AN524" s="150"/>
      <c r="AO524" s="150"/>
      <c r="AP524" s="150"/>
      <c r="AQ524" s="150"/>
      <c r="AR524" s="150"/>
      <c r="AS524" s="150"/>
      <c r="AT524" s="150"/>
      <c r="AU524" s="150"/>
      <c r="AV524" s="150"/>
      <c r="AW524" s="150"/>
      <c r="AX524" s="150"/>
      <c r="AY524" s="150"/>
      <c r="AZ524" s="150"/>
      <c r="BA524" s="150"/>
      <c r="BB524" s="150"/>
      <c r="BC524" s="150"/>
      <c r="BD524" s="150"/>
      <c r="BE524" s="150"/>
      <c r="BF524" s="150"/>
      <c r="BG524" s="150"/>
      <c r="BH524" s="150"/>
    </row>
    <row r="525" spans="1:60" outlineLevel="1" x14ac:dyDescent="0.25">
      <c r="A525" s="157"/>
      <c r="B525" s="158"/>
      <c r="C525" s="188" t="s">
        <v>736</v>
      </c>
      <c r="D525" s="162"/>
      <c r="E525" s="163">
        <v>494.5</v>
      </c>
      <c r="F525" s="160"/>
      <c r="G525" s="160"/>
      <c r="H525" s="160"/>
      <c r="I525" s="160"/>
      <c r="J525" s="160"/>
      <c r="K525" s="160"/>
      <c r="L525" s="160"/>
      <c r="M525" s="160"/>
      <c r="N525" s="160"/>
      <c r="O525" s="160"/>
      <c r="P525" s="160"/>
      <c r="Q525" s="160"/>
      <c r="R525" s="160"/>
      <c r="S525" s="160"/>
      <c r="T525" s="160"/>
      <c r="U525" s="160"/>
      <c r="V525" s="160"/>
      <c r="W525" s="160"/>
      <c r="X525" s="160"/>
      <c r="Y525" s="150"/>
      <c r="Z525" s="150"/>
      <c r="AA525" s="150"/>
      <c r="AB525" s="150"/>
      <c r="AC525" s="150"/>
      <c r="AD525" s="150"/>
      <c r="AE525" s="150"/>
      <c r="AF525" s="150"/>
      <c r="AG525" s="150" t="s">
        <v>143</v>
      </c>
      <c r="AH525" s="150">
        <v>0</v>
      </c>
      <c r="AI525" s="150"/>
      <c r="AJ525" s="150"/>
      <c r="AK525" s="150"/>
      <c r="AL525" s="150"/>
      <c r="AM525" s="150"/>
      <c r="AN525" s="150"/>
      <c r="AO525" s="150"/>
      <c r="AP525" s="150"/>
      <c r="AQ525" s="150"/>
      <c r="AR525" s="150"/>
      <c r="AS525" s="150"/>
      <c r="AT525" s="150"/>
      <c r="AU525" s="150"/>
      <c r="AV525" s="150"/>
      <c r="AW525" s="150"/>
      <c r="AX525" s="150"/>
      <c r="AY525" s="150"/>
      <c r="AZ525" s="150"/>
      <c r="BA525" s="150"/>
      <c r="BB525" s="150"/>
      <c r="BC525" s="150"/>
      <c r="BD525" s="150"/>
      <c r="BE525" s="150"/>
      <c r="BF525" s="150"/>
      <c r="BG525" s="150"/>
      <c r="BH525" s="150"/>
    </row>
    <row r="526" spans="1:60" outlineLevel="1" x14ac:dyDescent="0.25">
      <c r="A526" s="171">
        <v>158</v>
      </c>
      <c r="B526" s="172" t="s">
        <v>757</v>
      </c>
      <c r="C526" s="187" t="s">
        <v>758</v>
      </c>
      <c r="D526" s="173" t="s">
        <v>222</v>
      </c>
      <c r="E526" s="174">
        <v>6000</v>
      </c>
      <c r="F526" s="175"/>
      <c r="G526" s="176">
        <f>ROUND(E526*F526,2)</f>
        <v>0</v>
      </c>
      <c r="H526" s="161"/>
      <c r="I526" s="160">
        <f>ROUND(E526*H526,2)</f>
        <v>0</v>
      </c>
      <c r="J526" s="161"/>
      <c r="K526" s="160">
        <f>ROUND(E526*J526,2)</f>
        <v>0</v>
      </c>
      <c r="L526" s="160">
        <v>21</v>
      </c>
      <c r="M526" s="160">
        <f>G526*(1+L526/100)</f>
        <v>0</v>
      </c>
      <c r="N526" s="160">
        <v>0</v>
      </c>
      <c r="O526" s="160">
        <f>ROUND(E526*N526,2)</f>
        <v>0</v>
      </c>
      <c r="P526" s="160">
        <v>0</v>
      </c>
      <c r="Q526" s="160">
        <f>ROUND(E526*P526,2)</f>
        <v>0</v>
      </c>
      <c r="R526" s="160"/>
      <c r="S526" s="160" t="s">
        <v>146</v>
      </c>
      <c r="T526" s="160" t="s">
        <v>180</v>
      </c>
      <c r="U526" s="160">
        <v>0</v>
      </c>
      <c r="V526" s="160">
        <f>ROUND(E526*U526,2)</f>
        <v>0</v>
      </c>
      <c r="W526" s="160"/>
      <c r="X526" s="160" t="s">
        <v>446</v>
      </c>
      <c r="Y526" s="150"/>
      <c r="Z526" s="150"/>
      <c r="AA526" s="150"/>
      <c r="AB526" s="150"/>
      <c r="AC526" s="150"/>
      <c r="AD526" s="150"/>
      <c r="AE526" s="150"/>
      <c r="AF526" s="150"/>
      <c r="AG526" s="150" t="s">
        <v>447</v>
      </c>
      <c r="AH526" s="150"/>
      <c r="AI526" s="150"/>
      <c r="AJ526" s="150"/>
      <c r="AK526" s="150"/>
      <c r="AL526" s="150"/>
      <c r="AM526" s="150"/>
      <c r="AN526" s="150"/>
      <c r="AO526" s="150"/>
      <c r="AP526" s="150"/>
      <c r="AQ526" s="150"/>
      <c r="AR526" s="150"/>
      <c r="AS526" s="150"/>
      <c r="AT526" s="150"/>
      <c r="AU526" s="150"/>
      <c r="AV526" s="150"/>
      <c r="AW526" s="150"/>
      <c r="AX526" s="150"/>
      <c r="AY526" s="150"/>
      <c r="AZ526" s="150"/>
      <c r="BA526" s="150"/>
      <c r="BB526" s="150"/>
      <c r="BC526" s="150"/>
      <c r="BD526" s="150"/>
      <c r="BE526" s="150"/>
      <c r="BF526" s="150"/>
      <c r="BG526" s="150"/>
      <c r="BH526" s="150"/>
    </row>
    <row r="527" spans="1:60" outlineLevel="1" x14ac:dyDescent="0.25">
      <c r="A527" s="157"/>
      <c r="B527" s="158"/>
      <c r="C527" s="188" t="s">
        <v>759</v>
      </c>
      <c r="D527" s="162"/>
      <c r="E527" s="163"/>
      <c r="F527" s="160"/>
      <c r="G527" s="160"/>
      <c r="H527" s="160"/>
      <c r="I527" s="160"/>
      <c r="J527" s="160"/>
      <c r="K527" s="160"/>
      <c r="L527" s="160"/>
      <c r="M527" s="160"/>
      <c r="N527" s="160"/>
      <c r="O527" s="160"/>
      <c r="P527" s="160"/>
      <c r="Q527" s="160"/>
      <c r="R527" s="160"/>
      <c r="S527" s="160"/>
      <c r="T527" s="160"/>
      <c r="U527" s="160"/>
      <c r="V527" s="160"/>
      <c r="W527" s="160"/>
      <c r="X527" s="160"/>
      <c r="Y527" s="150"/>
      <c r="Z527" s="150"/>
      <c r="AA527" s="150"/>
      <c r="AB527" s="150"/>
      <c r="AC527" s="150"/>
      <c r="AD527" s="150"/>
      <c r="AE527" s="150"/>
      <c r="AF527" s="150"/>
      <c r="AG527" s="150" t="s">
        <v>143</v>
      </c>
      <c r="AH527" s="150">
        <v>0</v>
      </c>
      <c r="AI527" s="150"/>
      <c r="AJ527" s="150"/>
      <c r="AK527" s="150"/>
      <c r="AL527" s="150"/>
      <c r="AM527" s="150"/>
      <c r="AN527" s="150"/>
      <c r="AO527" s="150"/>
      <c r="AP527" s="150"/>
      <c r="AQ527" s="150"/>
      <c r="AR527" s="150"/>
      <c r="AS527" s="150"/>
      <c r="AT527" s="150"/>
      <c r="AU527" s="150"/>
      <c r="AV527" s="150"/>
      <c r="AW527" s="150"/>
      <c r="AX527" s="150"/>
      <c r="AY527" s="150"/>
      <c r="AZ527" s="150"/>
      <c r="BA527" s="150"/>
      <c r="BB527" s="150"/>
      <c r="BC527" s="150"/>
      <c r="BD527" s="150"/>
      <c r="BE527" s="150"/>
      <c r="BF527" s="150"/>
      <c r="BG527" s="150"/>
      <c r="BH527" s="150"/>
    </row>
    <row r="528" spans="1:60" outlineLevel="1" x14ac:dyDescent="0.25">
      <c r="A528" s="157"/>
      <c r="B528" s="158"/>
      <c r="C528" s="188" t="s">
        <v>760</v>
      </c>
      <c r="D528" s="162"/>
      <c r="E528" s="163"/>
      <c r="F528" s="160"/>
      <c r="G528" s="160"/>
      <c r="H528" s="160"/>
      <c r="I528" s="160"/>
      <c r="J528" s="160"/>
      <c r="K528" s="160"/>
      <c r="L528" s="160"/>
      <c r="M528" s="160"/>
      <c r="N528" s="160"/>
      <c r="O528" s="160"/>
      <c r="P528" s="160"/>
      <c r="Q528" s="160"/>
      <c r="R528" s="160"/>
      <c r="S528" s="160"/>
      <c r="T528" s="160"/>
      <c r="U528" s="160"/>
      <c r="V528" s="160"/>
      <c r="W528" s="160"/>
      <c r="X528" s="160"/>
      <c r="Y528" s="150"/>
      <c r="Z528" s="150"/>
      <c r="AA528" s="150"/>
      <c r="AB528" s="150"/>
      <c r="AC528" s="150"/>
      <c r="AD528" s="150"/>
      <c r="AE528" s="150"/>
      <c r="AF528" s="150"/>
      <c r="AG528" s="150" t="s">
        <v>143</v>
      </c>
      <c r="AH528" s="150">
        <v>0</v>
      </c>
      <c r="AI528" s="150"/>
      <c r="AJ528" s="150"/>
      <c r="AK528" s="150"/>
      <c r="AL528" s="150"/>
      <c r="AM528" s="150"/>
      <c r="AN528" s="150"/>
      <c r="AO528" s="150"/>
      <c r="AP528" s="150"/>
      <c r="AQ528" s="150"/>
      <c r="AR528" s="150"/>
      <c r="AS528" s="150"/>
      <c r="AT528" s="150"/>
      <c r="AU528" s="150"/>
      <c r="AV528" s="150"/>
      <c r="AW528" s="150"/>
      <c r="AX528" s="150"/>
      <c r="AY528" s="150"/>
      <c r="AZ528" s="150"/>
      <c r="BA528" s="150"/>
      <c r="BB528" s="150"/>
      <c r="BC528" s="150"/>
      <c r="BD528" s="150"/>
      <c r="BE528" s="150"/>
      <c r="BF528" s="150"/>
      <c r="BG528" s="150"/>
      <c r="BH528" s="150"/>
    </row>
    <row r="529" spans="1:60" outlineLevel="1" x14ac:dyDescent="0.25">
      <c r="A529" s="157"/>
      <c r="B529" s="158"/>
      <c r="C529" s="188" t="s">
        <v>761</v>
      </c>
      <c r="D529" s="162"/>
      <c r="E529" s="163"/>
      <c r="F529" s="160"/>
      <c r="G529" s="160"/>
      <c r="H529" s="160"/>
      <c r="I529" s="160"/>
      <c r="J529" s="160"/>
      <c r="K529" s="160"/>
      <c r="L529" s="160"/>
      <c r="M529" s="160"/>
      <c r="N529" s="160"/>
      <c r="O529" s="160"/>
      <c r="P529" s="160"/>
      <c r="Q529" s="160"/>
      <c r="R529" s="160"/>
      <c r="S529" s="160"/>
      <c r="T529" s="160"/>
      <c r="U529" s="160"/>
      <c r="V529" s="160"/>
      <c r="W529" s="160"/>
      <c r="X529" s="160"/>
      <c r="Y529" s="150"/>
      <c r="Z529" s="150"/>
      <c r="AA529" s="150"/>
      <c r="AB529" s="150"/>
      <c r="AC529" s="150"/>
      <c r="AD529" s="150"/>
      <c r="AE529" s="150"/>
      <c r="AF529" s="150"/>
      <c r="AG529" s="150" t="s">
        <v>143</v>
      </c>
      <c r="AH529" s="150">
        <v>0</v>
      </c>
      <c r="AI529" s="150"/>
      <c r="AJ529" s="150"/>
      <c r="AK529" s="150"/>
      <c r="AL529" s="150"/>
      <c r="AM529" s="150"/>
      <c r="AN529" s="150"/>
      <c r="AO529" s="150"/>
      <c r="AP529" s="150"/>
      <c r="AQ529" s="150"/>
      <c r="AR529" s="150"/>
      <c r="AS529" s="150"/>
      <c r="AT529" s="150"/>
      <c r="AU529" s="150"/>
      <c r="AV529" s="150"/>
      <c r="AW529" s="150"/>
      <c r="AX529" s="150"/>
      <c r="AY529" s="150"/>
      <c r="AZ529" s="150"/>
      <c r="BA529" s="150"/>
      <c r="BB529" s="150"/>
      <c r="BC529" s="150"/>
      <c r="BD529" s="150"/>
      <c r="BE529" s="150"/>
      <c r="BF529" s="150"/>
      <c r="BG529" s="150"/>
      <c r="BH529" s="150"/>
    </row>
    <row r="530" spans="1:60" outlineLevel="1" x14ac:dyDescent="0.25">
      <c r="A530" s="157"/>
      <c r="B530" s="158"/>
      <c r="C530" s="188" t="s">
        <v>762</v>
      </c>
      <c r="D530" s="162"/>
      <c r="E530" s="163"/>
      <c r="F530" s="160"/>
      <c r="G530" s="160"/>
      <c r="H530" s="160"/>
      <c r="I530" s="160"/>
      <c r="J530" s="160"/>
      <c r="K530" s="160"/>
      <c r="L530" s="160"/>
      <c r="M530" s="160"/>
      <c r="N530" s="160"/>
      <c r="O530" s="160"/>
      <c r="P530" s="160"/>
      <c r="Q530" s="160"/>
      <c r="R530" s="160"/>
      <c r="S530" s="160"/>
      <c r="T530" s="160"/>
      <c r="U530" s="160"/>
      <c r="V530" s="160"/>
      <c r="W530" s="160"/>
      <c r="X530" s="160"/>
      <c r="Y530" s="150"/>
      <c r="Z530" s="150"/>
      <c r="AA530" s="150"/>
      <c r="AB530" s="150"/>
      <c r="AC530" s="150"/>
      <c r="AD530" s="150"/>
      <c r="AE530" s="150"/>
      <c r="AF530" s="150"/>
      <c r="AG530" s="150" t="s">
        <v>143</v>
      </c>
      <c r="AH530" s="150">
        <v>0</v>
      </c>
      <c r="AI530" s="150"/>
      <c r="AJ530" s="150"/>
      <c r="AK530" s="150"/>
      <c r="AL530" s="150"/>
      <c r="AM530" s="150"/>
      <c r="AN530" s="150"/>
      <c r="AO530" s="150"/>
      <c r="AP530" s="150"/>
      <c r="AQ530" s="150"/>
      <c r="AR530" s="150"/>
      <c r="AS530" s="150"/>
      <c r="AT530" s="150"/>
      <c r="AU530" s="150"/>
      <c r="AV530" s="150"/>
      <c r="AW530" s="150"/>
      <c r="AX530" s="150"/>
      <c r="AY530" s="150"/>
      <c r="AZ530" s="150"/>
      <c r="BA530" s="150"/>
      <c r="BB530" s="150"/>
      <c r="BC530" s="150"/>
      <c r="BD530" s="150"/>
      <c r="BE530" s="150"/>
      <c r="BF530" s="150"/>
      <c r="BG530" s="150"/>
      <c r="BH530" s="150"/>
    </row>
    <row r="531" spans="1:60" outlineLevel="1" x14ac:dyDescent="0.25">
      <c r="A531" s="157"/>
      <c r="B531" s="158"/>
      <c r="C531" s="188" t="s">
        <v>763</v>
      </c>
      <c r="D531" s="162"/>
      <c r="E531" s="163"/>
      <c r="F531" s="160"/>
      <c r="G531" s="160"/>
      <c r="H531" s="160"/>
      <c r="I531" s="160"/>
      <c r="J531" s="160"/>
      <c r="K531" s="160"/>
      <c r="L531" s="160"/>
      <c r="M531" s="160"/>
      <c r="N531" s="160"/>
      <c r="O531" s="160"/>
      <c r="P531" s="160"/>
      <c r="Q531" s="160"/>
      <c r="R531" s="160"/>
      <c r="S531" s="160"/>
      <c r="T531" s="160"/>
      <c r="U531" s="160"/>
      <c r="V531" s="160"/>
      <c r="W531" s="160"/>
      <c r="X531" s="160"/>
      <c r="Y531" s="150"/>
      <c r="Z531" s="150"/>
      <c r="AA531" s="150"/>
      <c r="AB531" s="150"/>
      <c r="AC531" s="150"/>
      <c r="AD531" s="150"/>
      <c r="AE531" s="150"/>
      <c r="AF531" s="150"/>
      <c r="AG531" s="150" t="s">
        <v>143</v>
      </c>
      <c r="AH531" s="150">
        <v>0</v>
      </c>
      <c r="AI531" s="150"/>
      <c r="AJ531" s="150"/>
      <c r="AK531" s="150"/>
      <c r="AL531" s="150"/>
      <c r="AM531" s="150"/>
      <c r="AN531" s="150"/>
      <c r="AO531" s="150"/>
      <c r="AP531" s="150"/>
      <c r="AQ531" s="150"/>
      <c r="AR531" s="150"/>
      <c r="AS531" s="150"/>
      <c r="AT531" s="150"/>
      <c r="AU531" s="150"/>
      <c r="AV531" s="150"/>
      <c r="AW531" s="150"/>
      <c r="AX531" s="150"/>
      <c r="AY531" s="150"/>
      <c r="AZ531" s="150"/>
      <c r="BA531" s="150"/>
      <c r="BB531" s="150"/>
      <c r="BC531" s="150"/>
      <c r="BD531" s="150"/>
      <c r="BE531" s="150"/>
      <c r="BF531" s="150"/>
      <c r="BG531" s="150"/>
      <c r="BH531" s="150"/>
    </row>
    <row r="532" spans="1:60" outlineLevel="1" x14ac:dyDescent="0.25">
      <c r="A532" s="157"/>
      <c r="B532" s="158"/>
      <c r="C532" s="188" t="s">
        <v>764</v>
      </c>
      <c r="D532" s="162"/>
      <c r="E532" s="163"/>
      <c r="F532" s="160"/>
      <c r="G532" s="160"/>
      <c r="H532" s="160"/>
      <c r="I532" s="160"/>
      <c r="J532" s="160"/>
      <c r="K532" s="160"/>
      <c r="L532" s="160"/>
      <c r="M532" s="160"/>
      <c r="N532" s="160"/>
      <c r="O532" s="160"/>
      <c r="P532" s="160"/>
      <c r="Q532" s="160"/>
      <c r="R532" s="160"/>
      <c r="S532" s="160"/>
      <c r="T532" s="160"/>
      <c r="U532" s="160"/>
      <c r="V532" s="160"/>
      <c r="W532" s="160"/>
      <c r="X532" s="160"/>
      <c r="Y532" s="150"/>
      <c r="Z532" s="150"/>
      <c r="AA532" s="150"/>
      <c r="AB532" s="150"/>
      <c r="AC532" s="150"/>
      <c r="AD532" s="150"/>
      <c r="AE532" s="150"/>
      <c r="AF532" s="150"/>
      <c r="AG532" s="150" t="s">
        <v>143</v>
      </c>
      <c r="AH532" s="150">
        <v>0</v>
      </c>
      <c r="AI532" s="150"/>
      <c r="AJ532" s="150"/>
      <c r="AK532" s="150"/>
      <c r="AL532" s="150"/>
      <c r="AM532" s="150"/>
      <c r="AN532" s="150"/>
      <c r="AO532" s="150"/>
      <c r="AP532" s="150"/>
      <c r="AQ532" s="150"/>
      <c r="AR532" s="150"/>
      <c r="AS532" s="150"/>
      <c r="AT532" s="150"/>
      <c r="AU532" s="150"/>
      <c r="AV532" s="150"/>
      <c r="AW532" s="150"/>
      <c r="AX532" s="150"/>
      <c r="AY532" s="150"/>
      <c r="AZ532" s="150"/>
      <c r="BA532" s="150"/>
      <c r="BB532" s="150"/>
      <c r="BC532" s="150"/>
      <c r="BD532" s="150"/>
      <c r="BE532" s="150"/>
      <c r="BF532" s="150"/>
      <c r="BG532" s="150"/>
      <c r="BH532" s="150"/>
    </row>
    <row r="533" spans="1:60" outlineLevel="1" x14ac:dyDescent="0.25">
      <c r="A533" s="157"/>
      <c r="B533" s="158"/>
      <c r="C533" s="188" t="s">
        <v>765</v>
      </c>
      <c r="D533" s="162"/>
      <c r="E533" s="163"/>
      <c r="F533" s="160"/>
      <c r="G533" s="160"/>
      <c r="H533" s="160"/>
      <c r="I533" s="160"/>
      <c r="J533" s="160"/>
      <c r="K533" s="160"/>
      <c r="L533" s="160"/>
      <c r="M533" s="160"/>
      <c r="N533" s="160"/>
      <c r="O533" s="160"/>
      <c r="P533" s="160"/>
      <c r="Q533" s="160"/>
      <c r="R533" s="160"/>
      <c r="S533" s="160"/>
      <c r="T533" s="160"/>
      <c r="U533" s="160"/>
      <c r="V533" s="160"/>
      <c r="W533" s="160"/>
      <c r="X533" s="160"/>
      <c r="Y533" s="150"/>
      <c r="Z533" s="150"/>
      <c r="AA533" s="150"/>
      <c r="AB533" s="150"/>
      <c r="AC533" s="150"/>
      <c r="AD533" s="150"/>
      <c r="AE533" s="150"/>
      <c r="AF533" s="150"/>
      <c r="AG533" s="150" t="s">
        <v>143</v>
      </c>
      <c r="AH533" s="150">
        <v>0</v>
      </c>
      <c r="AI533" s="150"/>
      <c r="AJ533" s="150"/>
      <c r="AK533" s="150"/>
      <c r="AL533" s="150"/>
      <c r="AM533" s="150"/>
      <c r="AN533" s="150"/>
      <c r="AO533" s="150"/>
      <c r="AP533" s="150"/>
      <c r="AQ533" s="150"/>
      <c r="AR533" s="150"/>
      <c r="AS533" s="150"/>
      <c r="AT533" s="150"/>
      <c r="AU533" s="150"/>
      <c r="AV533" s="150"/>
      <c r="AW533" s="150"/>
      <c r="AX533" s="150"/>
      <c r="AY533" s="150"/>
      <c r="AZ533" s="150"/>
      <c r="BA533" s="150"/>
      <c r="BB533" s="150"/>
      <c r="BC533" s="150"/>
      <c r="BD533" s="150"/>
      <c r="BE533" s="150"/>
      <c r="BF533" s="150"/>
      <c r="BG533" s="150"/>
      <c r="BH533" s="150"/>
    </row>
    <row r="534" spans="1:60" outlineLevel="1" x14ac:dyDescent="0.25">
      <c r="A534" s="157"/>
      <c r="B534" s="158"/>
      <c r="C534" s="188" t="s">
        <v>766</v>
      </c>
      <c r="D534" s="162"/>
      <c r="E534" s="163"/>
      <c r="F534" s="160"/>
      <c r="G534" s="160"/>
      <c r="H534" s="160"/>
      <c r="I534" s="160"/>
      <c r="J534" s="160"/>
      <c r="K534" s="160"/>
      <c r="L534" s="160"/>
      <c r="M534" s="160"/>
      <c r="N534" s="160"/>
      <c r="O534" s="160"/>
      <c r="P534" s="160"/>
      <c r="Q534" s="160"/>
      <c r="R534" s="160"/>
      <c r="S534" s="160"/>
      <c r="T534" s="160"/>
      <c r="U534" s="160"/>
      <c r="V534" s="160"/>
      <c r="W534" s="160"/>
      <c r="X534" s="160"/>
      <c r="Y534" s="150"/>
      <c r="Z534" s="150"/>
      <c r="AA534" s="150"/>
      <c r="AB534" s="150"/>
      <c r="AC534" s="150"/>
      <c r="AD534" s="150"/>
      <c r="AE534" s="150"/>
      <c r="AF534" s="150"/>
      <c r="AG534" s="150" t="s">
        <v>143</v>
      </c>
      <c r="AH534" s="150">
        <v>0</v>
      </c>
      <c r="AI534" s="150"/>
      <c r="AJ534" s="150"/>
      <c r="AK534" s="150"/>
      <c r="AL534" s="150"/>
      <c r="AM534" s="150"/>
      <c r="AN534" s="150"/>
      <c r="AO534" s="150"/>
      <c r="AP534" s="150"/>
      <c r="AQ534" s="150"/>
      <c r="AR534" s="150"/>
      <c r="AS534" s="150"/>
      <c r="AT534" s="150"/>
      <c r="AU534" s="150"/>
      <c r="AV534" s="150"/>
      <c r="AW534" s="150"/>
      <c r="AX534" s="150"/>
      <c r="AY534" s="150"/>
      <c r="AZ534" s="150"/>
      <c r="BA534" s="150"/>
      <c r="BB534" s="150"/>
      <c r="BC534" s="150"/>
      <c r="BD534" s="150"/>
      <c r="BE534" s="150"/>
      <c r="BF534" s="150"/>
      <c r="BG534" s="150"/>
      <c r="BH534" s="150"/>
    </row>
    <row r="535" spans="1:60" outlineLevel="1" x14ac:dyDescent="0.25">
      <c r="A535" s="157"/>
      <c r="B535" s="158"/>
      <c r="C535" s="188" t="s">
        <v>767</v>
      </c>
      <c r="D535" s="162"/>
      <c r="E535" s="163">
        <v>6000</v>
      </c>
      <c r="F535" s="160"/>
      <c r="G535" s="160"/>
      <c r="H535" s="160"/>
      <c r="I535" s="160"/>
      <c r="J535" s="160"/>
      <c r="K535" s="160"/>
      <c r="L535" s="160"/>
      <c r="M535" s="160"/>
      <c r="N535" s="160"/>
      <c r="O535" s="160"/>
      <c r="P535" s="160"/>
      <c r="Q535" s="160"/>
      <c r="R535" s="160"/>
      <c r="S535" s="160"/>
      <c r="T535" s="160"/>
      <c r="U535" s="160"/>
      <c r="V535" s="160"/>
      <c r="W535" s="160"/>
      <c r="X535" s="160"/>
      <c r="Y535" s="150"/>
      <c r="Z535" s="150"/>
      <c r="AA535" s="150"/>
      <c r="AB535" s="150"/>
      <c r="AC535" s="150"/>
      <c r="AD535" s="150"/>
      <c r="AE535" s="150"/>
      <c r="AF535" s="150"/>
      <c r="AG535" s="150" t="s">
        <v>143</v>
      </c>
      <c r="AH535" s="150">
        <v>0</v>
      </c>
      <c r="AI535" s="150"/>
      <c r="AJ535" s="150"/>
      <c r="AK535" s="150"/>
      <c r="AL535" s="150"/>
      <c r="AM535" s="150"/>
      <c r="AN535" s="150"/>
      <c r="AO535" s="150"/>
      <c r="AP535" s="150"/>
      <c r="AQ535" s="150"/>
      <c r="AR535" s="150"/>
      <c r="AS535" s="150"/>
      <c r="AT535" s="150"/>
      <c r="AU535" s="150"/>
      <c r="AV535" s="150"/>
      <c r="AW535" s="150"/>
      <c r="AX535" s="150"/>
      <c r="AY535" s="150"/>
      <c r="AZ535" s="150"/>
      <c r="BA535" s="150"/>
      <c r="BB535" s="150"/>
      <c r="BC535" s="150"/>
      <c r="BD535" s="150"/>
      <c r="BE535" s="150"/>
      <c r="BF535" s="150"/>
      <c r="BG535" s="150"/>
      <c r="BH535" s="150"/>
    </row>
    <row r="536" spans="1:60" x14ac:dyDescent="0.25">
      <c r="A536" s="165" t="s">
        <v>134</v>
      </c>
      <c r="B536" s="166" t="s">
        <v>90</v>
      </c>
      <c r="C536" s="186" t="s">
        <v>91</v>
      </c>
      <c r="D536" s="167"/>
      <c r="E536" s="168"/>
      <c r="F536" s="169"/>
      <c r="G536" s="170">
        <f>SUMIF(AG537:AG569,"&lt;&gt;NOR",G537:G569)</f>
        <v>0</v>
      </c>
      <c r="H536" s="164"/>
      <c r="I536" s="164">
        <f>SUM(I537:I569)</f>
        <v>0</v>
      </c>
      <c r="J536" s="164"/>
      <c r="K536" s="164">
        <f>SUM(K537:K569)</f>
        <v>0</v>
      </c>
      <c r="L536" s="164"/>
      <c r="M536" s="164">
        <f>SUM(M537:M569)</f>
        <v>0</v>
      </c>
      <c r="N536" s="164"/>
      <c r="O536" s="164">
        <f>SUM(O537:O569)</f>
        <v>0.89</v>
      </c>
      <c r="P536" s="164"/>
      <c r="Q536" s="164">
        <f>SUM(Q537:Q569)</f>
        <v>0</v>
      </c>
      <c r="R536" s="164"/>
      <c r="S536" s="164"/>
      <c r="T536" s="164"/>
      <c r="U536" s="164"/>
      <c r="V536" s="164">
        <f>SUM(V537:V569)</f>
        <v>239.39999999999998</v>
      </c>
      <c r="W536" s="164"/>
      <c r="X536" s="164"/>
      <c r="AG536" t="s">
        <v>135</v>
      </c>
    </row>
    <row r="537" spans="1:60" ht="20.399999999999999" outlineLevel="1" x14ac:dyDescent="0.25">
      <c r="A537" s="171">
        <v>159</v>
      </c>
      <c r="B537" s="172" t="s">
        <v>768</v>
      </c>
      <c r="C537" s="187" t="s">
        <v>769</v>
      </c>
      <c r="D537" s="173" t="s">
        <v>138</v>
      </c>
      <c r="E537" s="174">
        <v>46.31</v>
      </c>
      <c r="F537" s="175"/>
      <c r="G537" s="176">
        <f>ROUND(E537*F537,2)</f>
        <v>0</v>
      </c>
      <c r="H537" s="161"/>
      <c r="I537" s="160">
        <f>ROUND(E537*H537,2)</f>
        <v>0</v>
      </c>
      <c r="J537" s="161"/>
      <c r="K537" s="160">
        <f>ROUND(E537*J537,2)</f>
        <v>0</v>
      </c>
      <c r="L537" s="160">
        <v>21</v>
      </c>
      <c r="M537" s="160">
        <f>G537*(1+L537/100)</f>
        <v>0</v>
      </c>
      <c r="N537" s="160">
        <v>2.65E-3</v>
      </c>
      <c r="O537" s="160">
        <f>ROUND(E537*N537,2)</f>
        <v>0.12</v>
      </c>
      <c r="P537" s="160">
        <v>0</v>
      </c>
      <c r="Q537" s="160">
        <f>ROUND(E537*P537,2)</f>
        <v>0</v>
      </c>
      <c r="R537" s="160"/>
      <c r="S537" s="160" t="s">
        <v>139</v>
      </c>
      <c r="T537" s="160" t="s">
        <v>139</v>
      </c>
      <c r="U537" s="160">
        <v>0.70555000000000001</v>
      </c>
      <c r="V537" s="160">
        <f>ROUND(E537*U537,2)</f>
        <v>32.67</v>
      </c>
      <c r="W537" s="160"/>
      <c r="X537" s="160" t="s">
        <v>140</v>
      </c>
      <c r="Y537" s="150"/>
      <c r="Z537" s="150"/>
      <c r="AA537" s="150"/>
      <c r="AB537" s="150"/>
      <c r="AC537" s="150"/>
      <c r="AD537" s="150"/>
      <c r="AE537" s="150"/>
      <c r="AF537" s="150"/>
      <c r="AG537" s="150" t="s">
        <v>141</v>
      </c>
      <c r="AH537" s="150"/>
      <c r="AI537" s="150"/>
      <c r="AJ537" s="150"/>
      <c r="AK537" s="150"/>
      <c r="AL537" s="150"/>
      <c r="AM537" s="150"/>
      <c r="AN537" s="150"/>
      <c r="AO537" s="150"/>
      <c r="AP537" s="150"/>
      <c r="AQ537" s="150"/>
      <c r="AR537" s="150"/>
      <c r="AS537" s="150"/>
      <c r="AT537" s="150"/>
      <c r="AU537" s="150"/>
      <c r="AV537" s="150"/>
      <c r="AW537" s="150"/>
      <c r="AX537" s="150"/>
      <c r="AY537" s="150"/>
      <c r="AZ537" s="150"/>
      <c r="BA537" s="150"/>
      <c r="BB537" s="150"/>
      <c r="BC537" s="150"/>
      <c r="BD537" s="150"/>
      <c r="BE537" s="150"/>
      <c r="BF537" s="150"/>
      <c r="BG537" s="150"/>
      <c r="BH537" s="150"/>
    </row>
    <row r="538" spans="1:60" outlineLevel="1" x14ac:dyDescent="0.25">
      <c r="A538" s="157"/>
      <c r="B538" s="158"/>
      <c r="C538" s="251" t="s">
        <v>770</v>
      </c>
      <c r="D538" s="252"/>
      <c r="E538" s="252"/>
      <c r="F538" s="252"/>
      <c r="G538" s="252"/>
      <c r="H538" s="160"/>
      <c r="I538" s="160"/>
      <c r="J538" s="160"/>
      <c r="K538" s="160"/>
      <c r="L538" s="160"/>
      <c r="M538" s="160"/>
      <c r="N538" s="160"/>
      <c r="O538" s="160"/>
      <c r="P538" s="160"/>
      <c r="Q538" s="160"/>
      <c r="R538" s="160"/>
      <c r="S538" s="160"/>
      <c r="T538" s="160"/>
      <c r="U538" s="160"/>
      <c r="V538" s="160"/>
      <c r="W538" s="160"/>
      <c r="X538" s="160"/>
      <c r="Y538" s="150"/>
      <c r="Z538" s="150"/>
      <c r="AA538" s="150"/>
      <c r="AB538" s="150"/>
      <c r="AC538" s="150"/>
      <c r="AD538" s="150"/>
      <c r="AE538" s="150"/>
      <c r="AF538" s="150"/>
      <c r="AG538" s="150" t="s">
        <v>152</v>
      </c>
      <c r="AH538" s="150"/>
      <c r="AI538" s="150"/>
      <c r="AJ538" s="150"/>
      <c r="AK538" s="150"/>
      <c r="AL538" s="150"/>
      <c r="AM538" s="150"/>
      <c r="AN538" s="150"/>
      <c r="AO538" s="150"/>
      <c r="AP538" s="150"/>
      <c r="AQ538" s="150"/>
      <c r="AR538" s="150"/>
      <c r="AS538" s="150"/>
      <c r="AT538" s="150"/>
      <c r="AU538" s="150"/>
      <c r="AV538" s="150"/>
      <c r="AW538" s="150"/>
      <c r="AX538" s="150"/>
      <c r="AY538" s="150"/>
      <c r="AZ538" s="150"/>
      <c r="BA538" s="150"/>
      <c r="BB538" s="150"/>
      <c r="BC538" s="150"/>
      <c r="BD538" s="150"/>
      <c r="BE538" s="150"/>
      <c r="BF538" s="150"/>
      <c r="BG538" s="150"/>
      <c r="BH538" s="150"/>
    </row>
    <row r="539" spans="1:60" outlineLevel="1" x14ac:dyDescent="0.25">
      <c r="A539" s="157"/>
      <c r="B539" s="158"/>
      <c r="C539" s="188" t="s">
        <v>771</v>
      </c>
      <c r="D539" s="162"/>
      <c r="E539" s="163">
        <v>46.31</v>
      </c>
      <c r="F539" s="160"/>
      <c r="G539" s="160"/>
      <c r="H539" s="160"/>
      <c r="I539" s="160"/>
      <c r="J539" s="160"/>
      <c r="K539" s="160"/>
      <c r="L539" s="160"/>
      <c r="M539" s="160"/>
      <c r="N539" s="160"/>
      <c r="O539" s="160"/>
      <c r="P539" s="160"/>
      <c r="Q539" s="160"/>
      <c r="R539" s="160"/>
      <c r="S539" s="160"/>
      <c r="T539" s="160"/>
      <c r="U539" s="160"/>
      <c r="V539" s="160"/>
      <c r="W539" s="160"/>
      <c r="X539" s="160"/>
      <c r="Y539" s="150"/>
      <c r="Z539" s="150"/>
      <c r="AA539" s="150"/>
      <c r="AB539" s="150"/>
      <c r="AC539" s="150"/>
      <c r="AD539" s="150"/>
      <c r="AE539" s="150"/>
      <c r="AF539" s="150"/>
      <c r="AG539" s="150" t="s">
        <v>143</v>
      </c>
      <c r="AH539" s="150">
        <v>0</v>
      </c>
      <c r="AI539" s="150"/>
      <c r="AJ539" s="150"/>
      <c r="AK539" s="150"/>
      <c r="AL539" s="150"/>
      <c r="AM539" s="150"/>
      <c r="AN539" s="150"/>
      <c r="AO539" s="150"/>
      <c r="AP539" s="150"/>
      <c r="AQ539" s="150"/>
      <c r="AR539" s="150"/>
      <c r="AS539" s="150"/>
      <c r="AT539" s="150"/>
      <c r="AU539" s="150"/>
      <c r="AV539" s="150"/>
      <c r="AW539" s="150"/>
      <c r="AX539" s="150"/>
      <c r="AY539" s="150"/>
      <c r="AZ539" s="150"/>
      <c r="BA539" s="150"/>
      <c r="BB539" s="150"/>
      <c r="BC539" s="150"/>
      <c r="BD539" s="150"/>
      <c r="BE539" s="150"/>
      <c r="BF539" s="150"/>
      <c r="BG539" s="150"/>
      <c r="BH539" s="150"/>
    </row>
    <row r="540" spans="1:60" ht="20.399999999999999" outlineLevel="1" x14ac:dyDescent="0.25">
      <c r="A540" s="171">
        <v>160</v>
      </c>
      <c r="B540" s="172" t="s">
        <v>772</v>
      </c>
      <c r="C540" s="187" t="s">
        <v>773</v>
      </c>
      <c r="D540" s="173" t="s">
        <v>138</v>
      </c>
      <c r="E540" s="174">
        <v>20.100000000000001</v>
      </c>
      <c r="F540" s="175"/>
      <c r="G540" s="176">
        <f>ROUND(E540*F540,2)</f>
        <v>0</v>
      </c>
      <c r="H540" s="161"/>
      <c r="I540" s="160">
        <f>ROUND(E540*H540,2)</f>
        <v>0</v>
      </c>
      <c r="J540" s="161"/>
      <c r="K540" s="160">
        <f>ROUND(E540*J540,2)</f>
        <v>0</v>
      </c>
      <c r="L540" s="160">
        <v>21</v>
      </c>
      <c r="M540" s="160">
        <f>G540*(1+L540/100)</f>
        <v>0</v>
      </c>
      <c r="N540" s="160">
        <v>5.2199999999999998E-3</v>
      </c>
      <c r="O540" s="160">
        <f>ROUND(E540*N540,2)</f>
        <v>0.1</v>
      </c>
      <c r="P540" s="160">
        <v>0</v>
      </c>
      <c r="Q540" s="160">
        <f>ROUND(E540*P540,2)</f>
        <v>0</v>
      </c>
      <c r="R540" s="160"/>
      <c r="S540" s="160" t="s">
        <v>139</v>
      </c>
      <c r="T540" s="160" t="s">
        <v>139</v>
      </c>
      <c r="U540" s="160">
        <v>0.44900000000000001</v>
      </c>
      <c r="V540" s="160">
        <f>ROUND(E540*U540,2)</f>
        <v>9.02</v>
      </c>
      <c r="W540" s="160"/>
      <c r="X540" s="160" t="s">
        <v>140</v>
      </c>
      <c r="Y540" s="150"/>
      <c r="Z540" s="150"/>
      <c r="AA540" s="150"/>
      <c r="AB540" s="150"/>
      <c r="AC540" s="150"/>
      <c r="AD540" s="150"/>
      <c r="AE540" s="150"/>
      <c r="AF540" s="150"/>
      <c r="AG540" s="150" t="s">
        <v>141</v>
      </c>
      <c r="AH540" s="150"/>
      <c r="AI540" s="150"/>
      <c r="AJ540" s="150"/>
      <c r="AK540" s="150"/>
      <c r="AL540" s="150"/>
      <c r="AM540" s="150"/>
      <c r="AN540" s="150"/>
      <c r="AO540" s="150"/>
      <c r="AP540" s="150"/>
      <c r="AQ540" s="150"/>
      <c r="AR540" s="150"/>
      <c r="AS540" s="150"/>
      <c r="AT540" s="150"/>
      <c r="AU540" s="150"/>
      <c r="AV540" s="150"/>
      <c r="AW540" s="150"/>
      <c r="AX540" s="150"/>
      <c r="AY540" s="150"/>
      <c r="AZ540" s="150"/>
      <c r="BA540" s="150"/>
      <c r="BB540" s="150"/>
      <c r="BC540" s="150"/>
      <c r="BD540" s="150"/>
      <c r="BE540" s="150"/>
      <c r="BF540" s="150"/>
      <c r="BG540" s="150"/>
      <c r="BH540" s="150"/>
    </row>
    <row r="541" spans="1:60" outlineLevel="1" x14ac:dyDescent="0.25">
      <c r="A541" s="157"/>
      <c r="B541" s="158"/>
      <c r="C541" s="251" t="s">
        <v>774</v>
      </c>
      <c r="D541" s="252"/>
      <c r="E541" s="252"/>
      <c r="F541" s="252"/>
      <c r="G541" s="252"/>
      <c r="H541" s="160"/>
      <c r="I541" s="160"/>
      <c r="J541" s="160"/>
      <c r="K541" s="160"/>
      <c r="L541" s="160"/>
      <c r="M541" s="160"/>
      <c r="N541" s="160"/>
      <c r="O541" s="160"/>
      <c r="P541" s="160"/>
      <c r="Q541" s="160"/>
      <c r="R541" s="160"/>
      <c r="S541" s="160"/>
      <c r="T541" s="160"/>
      <c r="U541" s="160"/>
      <c r="V541" s="160"/>
      <c r="W541" s="160"/>
      <c r="X541" s="160"/>
      <c r="Y541" s="150"/>
      <c r="Z541" s="150"/>
      <c r="AA541" s="150"/>
      <c r="AB541" s="150"/>
      <c r="AC541" s="150"/>
      <c r="AD541" s="150"/>
      <c r="AE541" s="150"/>
      <c r="AF541" s="150"/>
      <c r="AG541" s="150" t="s">
        <v>152</v>
      </c>
      <c r="AH541" s="150"/>
      <c r="AI541" s="150"/>
      <c r="AJ541" s="150"/>
      <c r="AK541" s="150"/>
      <c r="AL541" s="150"/>
      <c r="AM541" s="150"/>
      <c r="AN541" s="150"/>
      <c r="AO541" s="150"/>
      <c r="AP541" s="150"/>
      <c r="AQ541" s="150"/>
      <c r="AR541" s="150"/>
      <c r="AS541" s="150"/>
      <c r="AT541" s="150"/>
      <c r="AU541" s="150"/>
      <c r="AV541" s="150"/>
      <c r="AW541" s="150"/>
      <c r="AX541" s="150"/>
      <c r="AY541" s="150"/>
      <c r="AZ541" s="150"/>
      <c r="BA541" s="150"/>
      <c r="BB541" s="150"/>
      <c r="BC541" s="150"/>
      <c r="BD541" s="150"/>
      <c r="BE541" s="150"/>
      <c r="BF541" s="150"/>
      <c r="BG541" s="150"/>
      <c r="BH541" s="150"/>
    </row>
    <row r="542" spans="1:60" ht="20.399999999999999" outlineLevel="1" x14ac:dyDescent="0.25">
      <c r="A542" s="171">
        <v>161</v>
      </c>
      <c r="B542" s="172" t="s">
        <v>775</v>
      </c>
      <c r="C542" s="187" t="s">
        <v>776</v>
      </c>
      <c r="D542" s="173" t="s">
        <v>138</v>
      </c>
      <c r="E542" s="174">
        <v>20.100000000000001</v>
      </c>
      <c r="F542" s="175"/>
      <c r="G542" s="176">
        <f>ROUND(E542*F542,2)</f>
        <v>0</v>
      </c>
      <c r="H542" s="161"/>
      <c r="I542" s="160">
        <f>ROUND(E542*H542,2)</f>
        <v>0</v>
      </c>
      <c r="J542" s="161"/>
      <c r="K542" s="160">
        <f>ROUND(E542*J542,2)</f>
        <v>0</v>
      </c>
      <c r="L542" s="160">
        <v>21</v>
      </c>
      <c r="M542" s="160">
        <f>G542*(1+L542/100)</f>
        <v>0</v>
      </c>
      <c r="N542" s="160">
        <v>8.1300000000000001E-3</v>
      </c>
      <c r="O542" s="160">
        <f>ROUND(E542*N542,2)</f>
        <v>0.16</v>
      </c>
      <c r="P542" s="160">
        <v>0</v>
      </c>
      <c r="Q542" s="160">
        <f>ROUND(E542*P542,2)</f>
        <v>0</v>
      </c>
      <c r="R542" s="160"/>
      <c r="S542" s="160" t="s">
        <v>139</v>
      </c>
      <c r="T542" s="160" t="s">
        <v>139</v>
      </c>
      <c r="U542" s="160">
        <v>0.88954999999999995</v>
      </c>
      <c r="V542" s="160">
        <f>ROUND(E542*U542,2)</f>
        <v>17.88</v>
      </c>
      <c r="W542" s="160"/>
      <c r="X542" s="160" t="s">
        <v>140</v>
      </c>
      <c r="Y542" s="150"/>
      <c r="Z542" s="150"/>
      <c r="AA542" s="150"/>
      <c r="AB542" s="150"/>
      <c r="AC542" s="150"/>
      <c r="AD542" s="150"/>
      <c r="AE542" s="150"/>
      <c r="AF542" s="150"/>
      <c r="AG542" s="150" t="s">
        <v>141</v>
      </c>
      <c r="AH542" s="150"/>
      <c r="AI542" s="150"/>
      <c r="AJ542" s="150"/>
      <c r="AK542" s="150"/>
      <c r="AL542" s="150"/>
      <c r="AM542" s="150"/>
      <c r="AN542" s="150"/>
      <c r="AO542" s="150"/>
      <c r="AP542" s="150"/>
      <c r="AQ542" s="150"/>
      <c r="AR542" s="150"/>
      <c r="AS542" s="150"/>
      <c r="AT542" s="150"/>
      <c r="AU542" s="150"/>
      <c r="AV542" s="150"/>
      <c r="AW542" s="150"/>
      <c r="AX542" s="150"/>
      <c r="AY542" s="150"/>
      <c r="AZ542" s="150"/>
      <c r="BA542" s="150"/>
      <c r="BB542" s="150"/>
      <c r="BC542" s="150"/>
      <c r="BD542" s="150"/>
      <c r="BE542" s="150"/>
      <c r="BF542" s="150"/>
      <c r="BG542" s="150"/>
      <c r="BH542" s="150"/>
    </row>
    <row r="543" spans="1:60" outlineLevel="1" x14ac:dyDescent="0.25">
      <c r="A543" s="157"/>
      <c r="B543" s="158"/>
      <c r="C543" s="251" t="s">
        <v>777</v>
      </c>
      <c r="D543" s="252"/>
      <c r="E543" s="252"/>
      <c r="F543" s="252"/>
      <c r="G543" s="252"/>
      <c r="H543" s="160"/>
      <c r="I543" s="160"/>
      <c r="J543" s="160"/>
      <c r="K543" s="160"/>
      <c r="L543" s="160"/>
      <c r="M543" s="160"/>
      <c r="N543" s="160"/>
      <c r="O543" s="160"/>
      <c r="P543" s="160"/>
      <c r="Q543" s="160"/>
      <c r="R543" s="160"/>
      <c r="S543" s="160"/>
      <c r="T543" s="160"/>
      <c r="U543" s="160"/>
      <c r="V543" s="160"/>
      <c r="W543" s="160"/>
      <c r="X543" s="160"/>
      <c r="Y543" s="150"/>
      <c r="Z543" s="150"/>
      <c r="AA543" s="150"/>
      <c r="AB543" s="150"/>
      <c r="AC543" s="150"/>
      <c r="AD543" s="150"/>
      <c r="AE543" s="150"/>
      <c r="AF543" s="150"/>
      <c r="AG543" s="150" t="s">
        <v>152</v>
      </c>
      <c r="AH543" s="150"/>
      <c r="AI543" s="150"/>
      <c r="AJ543" s="150"/>
      <c r="AK543" s="150"/>
      <c r="AL543" s="150"/>
      <c r="AM543" s="150"/>
      <c r="AN543" s="150"/>
      <c r="AO543" s="150"/>
      <c r="AP543" s="150"/>
      <c r="AQ543" s="150"/>
      <c r="AR543" s="150"/>
      <c r="AS543" s="150"/>
      <c r="AT543" s="150"/>
      <c r="AU543" s="150"/>
      <c r="AV543" s="150"/>
      <c r="AW543" s="150"/>
      <c r="AX543" s="150"/>
      <c r="AY543" s="150"/>
      <c r="AZ543" s="150"/>
      <c r="BA543" s="150"/>
      <c r="BB543" s="150"/>
      <c r="BC543" s="150"/>
      <c r="BD543" s="150"/>
      <c r="BE543" s="150"/>
      <c r="BF543" s="150"/>
      <c r="BG543" s="150"/>
      <c r="BH543" s="150"/>
    </row>
    <row r="544" spans="1:60" outlineLevel="1" x14ac:dyDescent="0.25">
      <c r="A544" s="157"/>
      <c r="B544" s="158"/>
      <c r="C544" s="188" t="s">
        <v>778</v>
      </c>
      <c r="D544" s="162"/>
      <c r="E544" s="163">
        <v>20.100000000000001</v>
      </c>
      <c r="F544" s="160"/>
      <c r="G544" s="160"/>
      <c r="H544" s="160"/>
      <c r="I544" s="160"/>
      <c r="J544" s="160"/>
      <c r="K544" s="160"/>
      <c r="L544" s="160"/>
      <c r="M544" s="160"/>
      <c r="N544" s="160"/>
      <c r="O544" s="160"/>
      <c r="P544" s="160"/>
      <c r="Q544" s="160"/>
      <c r="R544" s="160"/>
      <c r="S544" s="160"/>
      <c r="T544" s="160"/>
      <c r="U544" s="160"/>
      <c r="V544" s="160"/>
      <c r="W544" s="160"/>
      <c r="X544" s="160"/>
      <c r="Y544" s="150"/>
      <c r="Z544" s="150"/>
      <c r="AA544" s="150"/>
      <c r="AB544" s="150"/>
      <c r="AC544" s="150"/>
      <c r="AD544" s="150"/>
      <c r="AE544" s="150"/>
      <c r="AF544" s="150"/>
      <c r="AG544" s="150" t="s">
        <v>143</v>
      </c>
      <c r="AH544" s="150">
        <v>0</v>
      </c>
      <c r="AI544" s="150"/>
      <c r="AJ544" s="150"/>
      <c r="AK544" s="150"/>
      <c r="AL544" s="150"/>
      <c r="AM544" s="150"/>
      <c r="AN544" s="150"/>
      <c r="AO544" s="150"/>
      <c r="AP544" s="150"/>
      <c r="AQ544" s="150"/>
      <c r="AR544" s="150"/>
      <c r="AS544" s="150"/>
      <c r="AT544" s="150"/>
      <c r="AU544" s="150"/>
      <c r="AV544" s="150"/>
      <c r="AW544" s="150"/>
      <c r="AX544" s="150"/>
      <c r="AY544" s="150"/>
      <c r="AZ544" s="150"/>
      <c r="BA544" s="150"/>
      <c r="BB544" s="150"/>
      <c r="BC544" s="150"/>
      <c r="BD544" s="150"/>
      <c r="BE544" s="150"/>
      <c r="BF544" s="150"/>
      <c r="BG544" s="150"/>
      <c r="BH544" s="150"/>
    </row>
    <row r="545" spans="1:60" ht="20.399999999999999" outlineLevel="1" x14ac:dyDescent="0.25">
      <c r="A545" s="171">
        <v>162</v>
      </c>
      <c r="B545" s="172" t="s">
        <v>779</v>
      </c>
      <c r="C545" s="187" t="s">
        <v>780</v>
      </c>
      <c r="D545" s="173" t="s">
        <v>138</v>
      </c>
      <c r="E545" s="174">
        <v>16.7</v>
      </c>
      <c r="F545" s="175"/>
      <c r="G545" s="176">
        <f>ROUND(E545*F545,2)</f>
        <v>0</v>
      </c>
      <c r="H545" s="161"/>
      <c r="I545" s="160">
        <f>ROUND(E545*H545,2)</f>
        <v>0</v>
      </c>
      <c r="J545" s="161"/>
      <c r="K545" s="160">
        <f>ROUND(E545*J545,2)</f>
        <v>0</v>
      </c>
      <c r="L545" s="160">
        <v>21</v>
      </c>
      <c r="M545" s="160">
        <f>G545*(1+L545/100)</f>
        <v>0</v>
      </c>
      <c r="N545" s="160">
        <v>3.2799999999999999E-3</v>
      </c>
      <c r="O545" s="160">
        <f>ROUND(E545*N545,2)</f>
        <v>0.05</v>
      </c>
      <c r="P545" s="160">
        <v>0</v>
      </c>
      <c r="Q545" s="160">
        <f>ROUND(E545*P545,2)</f>
        <v>0</v>
      </c>
      <c r="R545" s="160"/>
      <c r="S545" s="160" t="s">
        <v>139</v>
      </c>
      <c r="T545" s="160" t="s">
        <v>139</v>
      </c>
      <c r="U545" s="160">
        <v>0.47899999999999998</v>
      </c>
      <c r="V545" s="160">
        <f>ROUND(E545*U545,2)</f>
        <v>8</v>
      </c>
      <c r="W545" s="160"/>
      <c r="X545" s="160" t="s">
        <v>140</v>
      </c>
      <c r="Y545" s="150"/>
      <c r="Z545" s="150"/>
      <c r="AA545" s="150"/>
      <c r="AB545" s="150"/>
      <c r="AC545" s="150"/>
      <c r="AD545" s="150"/>
      <c r="AE545" s="150"/>
      <c r="AF545" s="150"/>
      <c r="AG545" s="150" t="s">
        <v>141</v>
      </c>
      <c r="AH545" s="150"/>
      <c r="AI545" s="150"/>
      <c r="AJ545" s="150"/>
      <c r="AK545" s="150"/>
      <c r="AL545" s="150"/>
      <c r="AM545" s="150"/>
      <c r="AN545" s="150"/>
      <c r="AO545" s="150"/>
      <c r="AP545" s="150"/>
      <c r="AQ545" s="150"/>
      <c r="AR545" s="150"/>
      <c r="AS545" s="150"/>
      <c r="AT545" s="150"/>
      <c r="AU545" s="150"/>
      <c r="AV545" s="150"/>
      <c r="AW545" s="150"/>
      <c r="AX545" s="150"/>
      <c r="AY545" s="150"/>
      <c r="AZ545" s="150"/>
      <c r="BA545" s="150"/>
      <c r="BB545" s="150"/>
      <c r="BC545" s="150"/>
      <c r="BD545" s="150"/>
      <c r="BE545" s="150"/>
      <c r="BF545" s="150"/>
      <c r="BG545" s="150"/>
      <c r="BH545" s="150"/>
    </row>
    <row r="546" spans="1:60" outlineLevel="1" x14ac:dyDescent="0.25">
      <c r="A546" s="157"/>
      <c r="B546" s="158"/>
      <c r="C546" s="251" t="s">
        <v>781</v>
      </c>
      <c r="D546" s="252"/>
      <c r="E546" s="252"/>
      <c r="F546" s="252"/>
      <c r="G546" s="252"/>
      <c r="H546" s="160"/>
      <c r="I546" s="160"/>
      <c r="J546" s="160"/>
      <c r="K546" s="160"/>
      <c r="L546" s="160"/>
      <c r="M546" s="160"/>
      <c r="N546" s="160"/>
      <c r="O546" s="160"/>
      <c r="P546" s="160"/>
      <c r="Q546" s="160"/>
      <c r="R546" s="160"/>
      <c r="S546" s="160"/>
      <c r="T546" s="160"/>
      <c r="U546" s="160"/>
      <c r="V546" s="160"/>
      <c r="W546" s="160"/>
      <c r="X546" s="160"/>
      <c r="Y546" s="150"/>
      <c r="Z546" s="150"/>
      <c r="AA546" s="150"/>
      <c r="AB546" s="150"/>
      <c r="AC546" s="150"/>
      <c r="AD546" s="150"/>
      <c r="AE546" s="150"/>
      <c r="AF546" s="150"/>
      <c r="AG546" s="150" t="s">
        <v>152</v>
      </c>
      <c r="AH546" s="150"/>
      <c r="AI546" s="150"/>
      <c r="AJ546" s="150"/>
      <c r="AK546" s="150"/>
      <c r="AL546" s="150"/>
      <c r="AM546" s="150"/>
      <c r="AN546" s="150"/>
      <c r="AO546" s="150"/>
      <c r="AP546" s="150"/>
      <c r="AQ546" s="150"/>
      <c r="AR546" s="150"/>
      <c r="AS546" s="150"/>
      <c r="AT546" s="150"/>
      <c r="AU546" s="150"/>
      <c r="AV546" s="150"/>
      <c r="AW546" s="150"/>
      <c r="AX546" s="150"/>
      <c r="AY546" s="150"/>
      <c r="AZ546" s="150"/>
      <c r="BA546" s="150"/>
      <c r="BB546" s="150"/>
      <c r="BC546" s="150"/>
      <c r="BD546" s="150"/>
      <c r="BE546" s="150"/>
      <c r="BF546" s="150"/>
      <c r="BG546" s="150"/>
      <c r="BH546" s="150"/>
    </row>
    <row r="547" spans="1:60" ht="30.6" outlineLevel="1" x14ac:dyDescent="0.25">
      <c r="A547" s="171">
        <v>163</v>
      </c>
      <c r="B547" s="172" t="s">
        <v>782</v>
      </c>
      <c r="C547" s="187" t="s">
        <v>783</v>
      </c>
      <c r="D547" s="173" t="s">
        <v>201</v>
      </c>
      <c r="E547" s="174">
        <v>16.7</v>
      </c>
      <c r="F547" s="175"/>
      <c r="G547" s="176">
        <f>ROUND(E547*F547,2)</f>
        <v>0</v>
      </c>
      <c r="H547" s="161"/>
      <c r="I547" s="160">
        <f>ROUND(E547*H547,2)</f>
        <v>0</v>
      </c>
      <c r="J547" s="161"/>
      <c r="K547" s="160">
        <f>ROUND(E547*J547,2)</f>
        <v>0</v>
      </c>
      <c r="L547" s="160">
        <v>21</v>
      </c>
      <c r="M547" s="160">
        <f>G547*(1+L547/100)</f>
        <v>0</v>
      </c>
      <c r="N547" s="160">
        <v>2.7E-4</v>
      </c>
      <c r="O547" s="160">
        <f>ROUND(E547*N547,2)</f>
        <v>0</v>
      </c>
      <c r="P547" s="160">
        <v>0</v>
      </c>
      <c r="Q547" s="160">
        <f>ROUND(E547*P547,2)</f>
        <v>0</v>
      </c>
      <c r="R547" s="160"/>
      <c r="S547" s="160" t="s">
        <v>139</v>
      </c>
      <c r="T547" s="160" t="s">
        <v>139</v>
      </c>
      <c r="U547" s="160">
        <v>0.4</v>
      </c>
      <c r="V547" s="160">
        <f>ROUND(E547*U547,2)</f>
        <v>6.68</v>
      </c>
      <c r="W547" s="160"/>
      <c r="X547" s="160" t="s">
        <v>140</v>
      </c>
      <c r="Y547" s="150"/>
      <c r="Z547" s="150"/>
      <c r="AA547" s="150"/>
      <c r="AB547" s="150"/>
      <c r="AC547" s="150"/>
      <c r="AD547" s="150"/>
      <c r="AE547" s="150"/>
      <c r="AF547" s="150"/>
      <c r="AG547" s="150" t="s">
        <v>141</v>
      </c>
      <c r="AH547" s="150"/>
      <c r="AI547" s="150"/>
      <c r="AJ547" s="150"/>
      <c r="AK547" s="150"/>
      <c r="AL547" s="150"/>
      <c r="AM547" s="150"/>
      <c r="AN547" s="150"/>
      <c r="AO547" s="150"/>
      <c r="AP547" s="150"/>
      <c r="AQ547" s="150"/>
      <c r="AR547" s="150"/>
      <c r="AS547" s="150"/>
      <c r="AT547" s="150"/>
      <c r="AU547" s="150"/>
      <c r="AV547" s="150"/>
      <c r="AW547" s="150"/>
      <c r="AX547" s="150"/>
      <c r="AY547" s="150"/>
      <c r="AZ547" s="150"/>
      <c r="BA547" s="150"/>
      <c r="BB547" s="150"/>
      <c r="BC547" s="150"/>
      <c r="BD547" s="150"/>
      <c r="BE547" s="150"/>
      <c r="BF547" s="150"/>
      <c r="BG547" s="150"/>
      <c r="BH547" s="150"/>
    </row>
    <row r="548" spans="1:60" outlineLevel="1" x14ac:dyDescent="0.25">
      <c r="A548" s="157"/>
      <c r="B548" s="158"/>
      <c r="C548" s="251" t="s">
        <v>784</v>
      </c>
      <c r="D548" s="252"/>
      <c r="E548" s="252"/>
      <c r="F548" s="252"/>
      <c r="G548" s="252"/>
      <c r="H548" s="160"/>
      <c r="I548" s="160"/>
      <c r="J548" s="160"/>
      <c r="K548" s="160"/>
      <c r="L548" s="160"/>
      <c r="M548" s="160"/>
      <c r="N548" s="160"/>
      <c r="O548" s="160"/>
      <c r="P548" s="160"/>
      <c r="Q548" s="160"/>
      <c r="R548" s="160"/>
      <c r="S548" s="160"/>
      <c r="T548" s="160"/>
      <c r="U548" s="160"/>
      <c r="V548" s="160"/>
      <c r="W548" s="160"/>
      <c r="X548" s="160"/>
      <c r="Y548" s="150"/>
      <c r="Z548" s="150"/>
      <c r="AA548" s="150"/>
      <c r="AB548" s="150"/>
      <c r="AC548" s="150"/>
      <c r="AD548" s="150"/>
      <c r="AE548" s="150"/>
      <c r="AF548" s="150"/>
      <c r="AG548" s="150" t="s">
        <v>152</v>
      </c>
      <c r="AH548" s="150"/>
      <c r="AI548" s="150"/>
      <c r="AJ548" s="150"/>
      <c r="AK548" s="150"/>
      <c r="AL548" s="150"/>
      <c r="AM548" s="150"/>
      <c r="AN548" s="150"/>
      <c r="AO548" s="150"/>
      <c r="AP548" s="150"/>
      <c r="AQ548" s="150"/>
      <c r="AR548" s="150"/>
      <c r="AS548" s="150"/>
      <c r="AT548" s="150"/>
      <c r="AU548" s="150"/>
      <c r="AV548" s="150"/>
      <c r="AW548" s="150"/>
      <c r="AX548" s="150"/>
      <c r="AY548" s="150"/>
      <c r="AZ548" s="150"/>
      <c r="BA548" s="150"/>
      <c r="BB548" s="150"/>
      <c r="BC548" s="150"/>
      <c r="BD548" s="150"/>
      <c r="BE548" s="150"/>
      <c r="BF548" s="150"/>
      <c r="BG548" s="150"/>
      <c r="BH548" s="150"/>
    </row>
    <row r="549" spans="1:60" outlineLevel="1" x14ac:dyDescent="0.25">
      <c r="A549" s="157"/>
      <c r="B549" s="158"/>
      <c r="C549" s="188" t="s">
        <v>785</v>
      </c>
      <c r="D549" s="162"/>
      <c r="E549" s="163">
        <v>16.7</v>
      </c>
      <c r="F549" s="160"/>
      <c r="G549" s="160"/>
      <c r="H549" s="160"/>
      <c r="I549" s="160"/>
      <c r="J549" s="160"/>
      <c r="K549" s="160"/>
      <c r="L549" s="160"/>
      <c r="M549" s="160"/>
      <c r="N549" s="160"/>
      <c r="O549" s="160"/>
      <c r="P549" s="160"/>
      <c r="Q549" s="160"/>
      <c r="R549" s="160"/>
      <c r="S549" s="160"/>
      <c r="T549" s="160"/>
      <c r="U549" s="160"/>
      <c r="V549" s="160"/>
      <c r="W549" s="160"/>
      <c r="X549" s="160"/>
      <c r="Y549" s="150"/>
      <c r="Z549" s="150"/>
      <c r="AA549" s="150"/>
      <c r="AB549" s="150"/>
      <c r="AC549" s="150"/>
      <c r="AD549" s="150"/>
      <c r="AE549" s="150"/>
      <c r="AF549" s="150"/>
      <c r="AG549" s="150" t="s">
        <v>143</v>
      </c>
      <c r="AH549" s="150">
        <v>0</v>
      </c>
      <c r="AI549" s="150"/>
      <c r="AJ549" s="150"/>
      <c r="AK549" s="150"/>
      <c r="AL549" s="150"/>
      <c r="AM549" s="150"/>
      <c r="AN549" s="150"/>
      <c r="AO549" s="150"/>
      <c r="AP549" s="150"/>
      <c r="AQ549" s="150"/>
      <c r="AR549" s="150"/>
      <c r="AS549" s="150"/>
      <c r="AT549" s="150"/>
      <c r="AU549" s="150"/>
      <c r="AV549" s="150"/>
      <c r="AW549" s="150"/>
      <c r="AX549" s="150"/>
      <c r="AY549" s="150"/>
      <c r="AZ549" s="150"/>
      <c r="BA549" s="150"/>
      <c r="BB549" s="150"/>
      <c r="BC549" s="150"/>
      <c r="BD549" s="150"/>
      <c r="BE549" s="150"/>
      <c r="BF549" s="150"/>
      <c r="BG549" s="150"/>
      <c r="BH549" s="150"/>
    </row>
    <row r="550" spans="1:60" ht="20.399999999999999" outlineLevel="1" x14ac:dyDescent="0.25">
      <c r="A550" s="171">
        <v>164</v>
      </c>
      <c r="B550" s="172" t="s">
        <v>786</v>
      </c>
      <c r="C550" s="187" t="s">
        <v>787</v>
      </c>
      <c r="D550" s="173" t="s">
        <v>138</v>
      </c>
      <c r="E550" s="174">
        <v>16</v>
      </c>
      <c r="F550" s="175"/>
      <c r="G550" s="176">
        <f>ROUND(E550*F550,2)</f>
        <v>0</v>
      </c>
      <c r="H550" s="161"/>
      <c r="I550" s="160">
        <f>ROUND(E550*H550,2)</f>
        <v>0</v>
      </c>
      <c r="J550" s="161"/>
      <c r="K550" s="160">
        <f>ROUND(E550*J550,2)</f>
        <v>0</v>
      </c>
      <c r="L550" s="160">
        <v>21</v>
      </c>
      <c r="M550" s="160">
        <f>G550*(1+L550/100)</f>
        <v>0</v>
      </c>
      <c r="N550" s="160">
        <v>2.4599999999999999E-3</v>
      </c>
      <c r="O550" s="160">
        <f>ROUND(E550*N550,2)</f>
        <v>0.04</v>
      </c>
      <c r="P550" s="160">
        <v>0</v>
      </c>
      <c r="Q550" s="160">
        <f>ROUND(E550*P550,2)</f>
        <v>0</v>
      </c>
      <c r="R550" s="160"/>
      <c r="S550" s="160" t="s">
        <v>139</v>
      </c>
      <c r="T550" s="160" t="s">
        <v>139</v>
      </c>
      <c r="U550" s="160">
        <v>0.36</v>
      </c>
      <c r="V550" s="160">
        <f>ROUND(E550*U550,2)</f>
        <v>5.76</v>
      </c>
      <c r="W550" s="160"/>
      <c r="X550" s="160" t="s">
        <v>140</v>
      </c>
      <c r="Y550" s="150"/>
      <c r="Z550" s="150"/>
      <c r="AA550" s="150"/>
      <c r="AB550" s="150"/>
      <c r="AC550" s="150"/>
      <c r="AD550" s="150"/>
      <c r="AE550" s="150"/>
      <c r="AF550" s="150"/>
      <c r="AG550" s="150" t="s">
        <v>141</v>
      </c>
      <c r="AH550" s="150"/>
      <c r="AI550" s="150"/>
      <c r="AJ550" s="150"/>
      <c r="AK550" s="150"/>
      <c r="AL550" s="150"/>
      <c r="AM550" s="150"/>
      <c r="AN550" s="150"/>
      <c r="AO550" s="150"/>
      <c r="AP550" s="150"/>
      <c r="AQ550" s="150"/>
      <c r="AR550" s="150"/>
      <c r="AS550" s="150"/>
      <c r="AT550" s="150"/>
      <c r="AU550" s="150"/>
      <c r="AV550" s="150"/>
      <c r="AW550" s="150"/>
      <c r="AX550" s="150"/>
      <c r="AY550" s="150"/>
      <c r="AZ550" s="150"/>
      <c r="BA550" s="150"/>
      <c r="BB550" s="150"/>
      <c r="BC550" s="150"/>
      <c r="BD550" s="150"/>
      <c r="BE550" s="150"/>
      <c r="BF550" s="150"/>
      <c r="BG550" s="150"/>
      <c r="BH550" s="150"/>
    </row>
    <row r="551" spans="1:60" outlineLevel="1" x14ac:dyDescent="0.25">
      <c r="A551" s="157"/>
      <c r="B551" s="158"/>
      <c r="C551" s="251" t="s">
        <v>788</v>
      </c>
      <c r="D551" s="252"/>
      <c r="E551" s="252"/>
      <c r="F551" s="252"/>
      <c r="G551" s="252"/>
      <c r="H551" s="160"/>
      <c r="I551" s="160"/>
      <c r="J551" s="160"/>
      <c r="K551" s="160"/>
      <c r="L551" s="160"/>
      <c r="M551" s="160"/>
      <c r="N551" s="160"/>
      <c r="O551" s="160"/>
      <c r="P551" s="160"/>
      <c r="Q551" s="160"/>
      <c r="R551" s="160"/>
      <c r="S551" s="160"/>
      <c r="T551" s="160"/>
      <c r="U551" s="160"/>
      <c r="V551" s="160"/>
      <c r="W551" s="160"/>
      <c r="X551" s="160"/>
      <c r="Y551" s="150"/>
      <c r="Z551" s="150"/>
      <c r="AA551" s="150"/>
      <c r="AB551" s="150"/>
      <c r="AC551" s="150"/>
      <c r="AD551" s="150"/>
      <c r="AE551" s="150"/>
      <c r="AF551" s="150"/>
      <c r="AG551" s="150" t="s">
        <v>152</v>
      </c>
      <c r="AH551" s="150"/>
      <c r="AI551" s="150"/>
      <c r="AJ551" s="150"/>
      <c r="AK551" s="150"/>
      <c r="AL551" s="150"/>
      <c r="AM551" s="150"/>
      <c r="AN551" s="150"/>
      <c r="AO551" s="150"/>
      <c r="AP551" s="150"/>
      <c r="AQ551" s="150"/>
      <c r="AR551" s="150"/>
      <c r="AS551" s="150"/>
      <c r="AT551" s="150"/>
      <c r="AU551" s="150"/>
      <c r="AV551" s="150"/>
      <c r="AW551" s="150"/>
      <c r="AX551" s="150"/>
      <c r="AY551" s="150"/>
      <c r="AZ551" s="150"/>
      <c r="BA551" s="150"/>
      <c r="BB551" s="150"/>
      <c r="BC551" s="150"/>
      <c r="BD551" s="150"/>
      <c r="BE551" s="150"/>
      <c r="BF551" s="150"/>
      <c r="BG551" s="150"/>
      <c r="BH551" s="150"/>
    </row>
    <row r="552" spans="1:60" ht="20.399999999999999" outlineLevel="1" x14ac:dyDescent="0.25">
      <c r="A552" s="171">
        <v>165</v>
      </c>
      <c r="B552" s="172" t="s">
        <v>789</v>
      </c>
      <c r="C552" s="187" t="s">
        <v>790</v>
      </c>
      <c r="D552" s="173" t="s">
        <v>138</v>
      </c>
      <c r="E552" s="174">
        <v>35.549999999999997</v>
      </c>
      <c r="F552" s="175"/>
      <c r="G552" s="176">
        <f>ROUND(E552*F552,2)</f>
        <v>0</v>
      </c>
      <c r="H552" s="161"/>
      <c r="I552" s="160">
        <f>ROUND(E552*H552,2)</f>
        <v>0</v>
      </c>
      <c r="J552" s="161"/>
      <c r="K552" s="160">
        <f>ROUND(E552*J552,2)</f>
        <v>0</v>
      </c>
      <c r="L552" s="160">
        <v>21</v>
      </c>
      <c r="M552" s="160">
        <f>G552*(1+L552/100)</f>
        <v>0</v>
      </c>
      <c r="N552" s="160">
        <v>3.2499999999999999E-3</v>
      </c>
      <c r="O552" s="160">
        <f>ROUND(E552*N552,2)</f>
        <v>0.12</v>
      </c>
      <c r="P552" s="160">
        <v>0</v>
      </c>
      <c r="Q552" s="160">
        <f>ROUND(E552*P552,2)</f>
        <v>0</v>
      </c>
      <c r="R552" s="160"/>
      <c r="S552" s="160" t="s">
        <v>139</v>
      </c>
      <c r="T552" s="160" t="s">
        <v>139</v>
      </c>
      <c r="U552" s="160">
        <v>0.58174999999999999</v>
      </c>
      <c r="V552" s="160">
        <f>ROUND(E552*U552,2)</f>
        <v>20.68</v>
      </c>
      <c r="W552" s="160"/>
      <c r="X552" s="160" t="s">
        <v>140</v>
      </c>
      <c r="Y552" s="150"/>
      <c r="Z552" s="150"/>
      <c r="AA552" s="150"/>
      <c r="AB552" s="150"/>
      <c r="AC552" s="150"/>
      <c r="AD552" s="150"/>
      <c r="AE552" s="150"/>
      <c r="AF552" s="150"/>
      <c r="AG552" s="150" t="s">
        <v>141</v>
      </c>
      <c r="AH552" s="150"/>
      <c r="AI552" s="150"/>
      <c r="AJ552" s="150"/>
      <c r="AK552" s="150"/>
      <c r="AL552" s="150"/>
      <c r="AM552" s="150"/>
      <c r="AN552" s="150"/>
      <c r="AO552" s="150"/>
      <c r="AP552" s="150"/>
      <c r="AQ552" s="150"/>
      <c r="AR552" s="150"/>
      <c r="AS552" s="150"/>
      <c r="AT552" s="150"/>
      <c r="AU552" s="150"/>
      <c r="AV552" s="150"/>
      <c r="AW552" s="150"/>
      <c r="AX552" s="150"/>
      <c r="AY552" s="150"/>
      <c r="AZ552" s="150"/>
      <c r="BA552" s="150"/>
      <c r="BB552" s="150"/>
      <c r="BC552" s="150"/>
      <c r="BD552" s="150"/>
      <c r="BE552" s="150"/>
      <c r="BF552" s="150"/>
      <c r="BG552" s="150"/>
      <c r="BH552" s="150"/>
    </row>
    <row r="553" spans="1:60" outlineLevel="1" x14ac:dyDescent="0.25">
      <c r="A553" s="157"/>
      <c r="B553" s="158"/>
      <c r="C553" s="251" t="s">
        <v>791</v>
      </c>
      <c r="D553" s="252"/>
      <c r="E553" s="252"/>
      <c r="F553" s="252"/>
      <c r="G553" s="252"/>
      <c r="H553" s="160"/>
      <c r="I553" s="160"/>
      <c r="J553" s="160"/>
      <c r="K553" s="160"/>
      <c r="L553" s="160"/>
      <c r="M553" s="160"/>
      <c r="N553" s="160"/>
      <c r="O553" s="160"/>
      <c r="P553" s="160"/>
      <c r="Q553" s="160"/>
      <c r="R553" s="160"/>
      <c r="S553" s="160"/>
      <c r="T553" s="160"/>
      <c r="U553" s="160"/>
      <c r="V553" s="160"/>
      <c r="W553" s="160"/>
      <c r="X553" s="160"/>
      <c r="Y553" s="150"/>
      <c r="Z553" s="150"/>
      <c r="AA553" s="150"/>
      <c r="AB553" s="150"/>
      <c r="AC553" s="150"/>
      <c r="AD553" s="150"/>
      <c r="AE553" s="150"/>
      <c r="AF553" s="150"/>
      <c r="AG553" s="150" t="s">
        <v>152</v>
      </c>
      <c r="AH553" s="150"/>
      <c r="AI553" s="150"/>
      <c r="AJ553" s="150"/>
      <c r="AK553" s="150"/>
      <c r="AL553" s="150"/>
      <c r="AM553" s="150"/>
      <c r="AN553" s="150"/>
      <c r="AO553" s="150"/>
      <c r="AP553" s="150"/>
      <c r="AQ553" s="150"/>
      <c r="AR553" s="150"/>
      <c r="AS553" s="150"/>
      <c r="AT553" s="150"/>
      <c r="AU553" s="150"/>
      <c r="AV553" s="150"/>
      <c r="AW553" s="150"/>
      <c r="AX553" s="150"/>
      <c r="AY553" s="150"/>
      <c r="AZ553" s="150"/>
      <c r="BA553" s="150"/>
      <c r="BB553" s="150"/>
      <c r="BC553" s="150"/>
      <c r="BD553" s="150"/>
      <c r="BE553" s="150"/>
      <c r="BF553" s="150"/>
      <c r="BG553" s="150"/>
      <c r="BH553" s="150"/>
    </row>
    <row r="554" spans="1:60" outlineLevel="1" x14ac:dyDescent="0.25">
      <c r="A554" s="157"/>
      <c r="B554" s="158"/>
      <c r="C554" s="188" t="s">
        <v>792</v>
      </c>
      <c r="D554" s="162"/>
      <c r="E554" s="163">
        <v>35.549999999999997</v>
      </c>
      <c r="F554" s="160"/>
      <c r="G554" s="160"/>
      <c r="H554" s="160"/>
      <c r="I554" s="160"/>
      <c r="J554" s="160"/>
      <c r="K554" s="160"/>
      <c r="L554" s="160"/>
      <c r="M554" s="160"/>
      <c r="N554" s="160"/>
      <c r="O554" s="160"/>
      <c r="P554" s="160"/>
      <c r="Q554" s="160"/>
      <c r="R554" s="160"/>
      <c r="S554" s="160"/>
      <c r="T554" s="160"/>
      <c r="U554" s="160"/>
      <c r="V554" s="160"/>
      <c r="W554" s="160"/>
      <c r="X554" s="160"/>
      <c r="Y554" s="150"/>
      <c r="Z554" s="150"/>
      <c r="AA554" s="150"/>
      <c r="AB554" s="150"/>
      <c r="AC554" s="150"/>
      <c r="AD554" s="150"/>
      <c r="AE554" s="150"/>
      <c r="AF554" s="150"/>
      <c r="AG554" s="150" t="s">
        <v>143</v>
      </c>
      <c r="AH554" s="150">
        <v>0</v>
      </c>
      <c r="AI554" s="150"/>
      <c r="AJ554" s="150"/>
      <c r="AK554" s="150"/>
      <c r="AL554" s="150"/>
      <c r="AM554" s="150"/>
      <c r="AN554" s="150"/>
      <c r="AO554" s="150"/>
      <c r="AP554" s="150"/>
      <c r="AQ554" s="150"/>
      <c r="AR554" s="150"/>
      <c r="AS554" s="150"/>
      <c r="AT554" s="150"/>
      <c r="AU554" s="150"/>
      <c r="AV554" s="150"/>
      <c r="AW554" s="150"/>
      <c r="AX554" s="150"/>
      <c r="AY554" s="150"/>
      <c r="AZ554" s="150"/>
      <c r="BA554" s="150"/>
      <c r="BB554" s="150"/>
      <c r="BC554" s="150"/>
      <c r="BD554" s="150"/>
      <c r="BE554" s="150"/>
      <c r="BF554" s="150"/>
      <c r="BG554" s="150"/>
      <c r="BH554" s="150"/>
    </row>
    <row r="555" spans="1:60" ht="20.399999999999999" outlineLevel="1" x14ac:dyDescent="0.25">
      <c r="A555" s="171">
        <v>166</v>
      </c>
      <c r="B555" s="172" t="s">
        <v>793</v>
      </c>
      <c r="C555" s="187" t="s">
        <v>794</v>
      </c>
      <c r="D555" s="173" t="s">
        <v>138</v>
      </c>
      <c r="E555" s="174">
        <v>13.5</v>
      </c>
      <c r="F555" s="175"/>
      <c r="G555" s="176">
        <f>ROUND(E555*F555,2)</f>
        <v>0</v>
      </c>
      <c r="H555" s="161"/>
      <c r="I555" s="160">
        <f>ROUND(E555*H555,2)</f>
        <v>0</v>
      </c>
      <c r="J555" s="161"/>
      <c r="K555" s="160">
        <f>ROUND(E555*J555,2)</f>
        <v>0</v>
      </c>
      <c r="L555" s="160">
        <v>21</v>
      </c>
      <c r="M555" s="160">
        <f>G555*(1+L555/100)</f>
        <v>0</v>
      </c>
      <c r="N555" s="160">
        <v>3.96E-3</v>
      </c>
      <c r="O555" s="160">
        <f>ROUND(E555*N555,2)</f>
        <v>0.05</v>
      </c>
      <c r="P555" s="160">
        <v>0</v>
      </c>
      <c r="Q555" s="160">
        <f>ROUND(E555*P555,2)</f>
        <v>0</v>
      </c>
      <c r="R555" s="160"/>
      <c r="S555" s="160" t="s">
        <v>139</v>
      </c>
      <c r="T555" s="160" t="s">
        <v>180</v>
      </c>
      <c r="U555" s="160">
        <v>1.3080000000000001</v>
      </c>
      <c r="V555" s="160">
        <f>ROUND(E555*U555,2)</f>
        <v>17.66</v>
      </c>
      <c r="W555" s="160"/>
      <c r="X555" s="160" t="s">
        <v>140</v>
      </c>
      <c r="Y555" s="150"/>
      <c r="Z555" s="150"/>
      <c r="AA555" s="150"/>
      <c r="AB555" s="150"/>
      <c r="AC555" s="150"/>
      <c r="AD555" s="150"/>
      <c r="AE555" s="150"/>
      <c r="AF555" s="150"/>
      <c r="AG555" s="150" t="s">
        <v>141</v>
      </c>
      <c r="AH555" s="150"/>
      <c r="AI555" s="150"/>
      <c r="AJ555" s="150"/>
      <c r="AK555" s="150"/>
      <c r="AL555" s="150"/>
      <c r="AM555" s="150"/>
      <c r="AN555" s="150"/>
      <c r="AO555" s="150"/>
      <c r="AP555" s="150"/>
      <c r="AQ555" s="150"/>
      <c r="AR555" s="150"/>
      <c r="AS555" s="150"/>
      <c r="AT555" s="150"/>
      <c r="AU555" s="150"/>
      <c r="AV555" s="150"/>
      <c r="AW555" s="150"/>
      <c r="AX555" s="150"/>
      <c r="AY555" s="150"/>
      <c r="AZ555" s="150"/>
      <c r="BA555" s="150"/>
      <c r="BB555" s="150"/>
      <c r="BC555" s="150"/>
      <c r="BD555" s="150"/>
      <c r="BE555" s="150"/>
      <c r="BF555" s="150"/>
      <c r="BG555" s="150"/>
      <c r="BH555" s="150"/>
    </row>
    <row r="556" spans="1:60" outlineLevel="1" x14ac:dyDescent="0.25">
      <c r="A556" s="157"/>
      <c r="B556" s="158"/>
      <c r="C556" s="251" t="s">
        <v>795</v>
      </c>
      <c r="D556" s="252"/>
      <c r="E556" s="252"/>
      <c r="F556" s="252"/>
      <c r="G556" s="252"/>
      <c r="H556" s="160"/>
      <c r="I556" s="160"/>
      <c r="J556" s="160"/>
      <c r="K556" s="160"/>
      <c r="L556" s="160"/>
      <c r="M556" s="160"/>
      <c r="N556" s="160"/>
      <c r="O556" s="160"/>
      <c r="P556" s="160"/>
      <c r="Q556" s="160"/>
      <c r="R556" s="160"/>
      <c r="S556" s="160"/>
      <c r="T556" s="160"/>
      <c r="U556" s="160"/>
      <c r="V556" s="160"/>
      <c r="W556" s="160"/>
      <c r="X556" s="160"/>
      <c r="Y556" s="150"/>
      <c r="Z556" s="150"/>
      <c r="AA556" s="150"/>
      <c r="AB556" s="150"/>
      <c r="AC556" s="150"/>
      <c r="AD556" s="150"/>
      <c r="AE556" s="150"/>
      <c r="AF556" s="150"/>
      <c r="AG556" s="150" t="s">
        <v>152</v>
      </c>
      <c r="AH556" s="150"/>
      <c r="AI556" s="150"/>
      <c r="AJ556" s="150"/>
      <c r="AK556" s="150"/>
      <c r="AL556" s="150"/>
      <c r="AM556" s="150"/>
      <c r="AN556" s="150"/>
      <c r="AO556" s="150"/>
      <c r="AP556" s="150"/>
      <c r="AQ556" s="150"/>
      <c r="AR556" s="150"/>
      <c r="AS556" s="150"/>
      <c r="AT556" s="150"/>
      <c r="AU556" s="150"/>
      <c r="AV556" s="150"/>
      <c r="AW556" s="150"/>
      <c r="AX556" s="150"/>
      <c r="AY556" s="150"/>
      <c r="AZ556" s="150"/>
      <c r="BA556" s="150"/>
      <c r="BB556" s="150"/>
      <c r="BC556" s="150"/>
      <c r="BD556" s="150"/>
      <c r="BE556" s="150"/>
      <c r="BF556" s="150"/>
      <c r="BG556" s="150"/>
      <c r="BH556" s="150"/>
    </row>
    <row r="557" spans="1:60" outlineLevel="1" x14ac:dyDescent="0.25">
      <c r="A557" s="157"/>
      <c r="B557" s="158"/>
      <c r="C557" s="188" t="s">
        <v>796</v>
      </c>
      <c r="D557" s="162"/>
      <c r="E557" s="163">
        <v>13.5</v>
      </c>
      <c r="F557" s="160"/>
      <c r="G557" s="160"/>
      <c r="H557" s="160"/>
      <c r="I557" s="160"/>
      <c r="J557" s="160"/>
      <c r="K557" s="160"/>
      <c r="L557" s="160"/>
      <c r="M557" s="160"/>
      <c r="N557" s="160"/>
      <c r="O557" s="160"/>
      <c r="P557" s="160"/>
      <c r="Q557" s="160"/>
      <c r="R557" s="160"/>
      <c r="S557" s="160"/>
      <c r="T557" s="160"/>
      <c r="U557" s="160"/>
      <c r="V557" s="160"/>
      <c r="W557" s="160"/>
      <c r="X557" s="160"/>
      <c r="Y557" s="150"/>
      <c r="Z557" s="150"/>
      <c r="AA557" s="150"/>
      <c r="AB557" s="150"/>
      <c r="AC557" s="150"/>
      <c r="AD557" s="150"/>
      <c r="AE557" s="150"/>
      <c r="AF557" s="150"/>
      <c r="AG557" s="150" t="s">
        <v>143</v>
      </c>
      <c r="AH557" s="150">
        <v>0</v>
      </c>
      <c r="AI557" s="150"/>
      <c r="AJ557" s="150"/>
      <c r="AK557" s="150"/>
      <c r="AL557" s="150"/>
      <c r="AM557" s="150"/>
      <c r="AN557" s="150"/>
      <c r="AO557" s="150"/>
      <c r="AP557" s="150"/>
      <c r="AQ557" s="150"/>
      <c r="AR557" s="150"/>
      <c r="AS557" s="150"/>
      <c r="AT557" s="150"/>
      <c r="AU557" s="150"/>
      <c r="AV557" s="150"/>
      <c r="AW557" s="150"/>
      <c r="AX557" s="150"/>
      <c r="AY557" s="150"/>
      <c r="AZ557" s="150"/>
      <c r="BA557" s="150"/>
      <c r="BB557" s="150"/>
      <c r="BC557" s="150"/>
      <c r="BD557" s="150"/>
      <c r="BE557" s="150"/>
      <c r="BF557" s="150"/>
      <c r="BG557" s="150"/>
      <c r="BH557" s="150"/>
    </row>
    <row r="558" spans="1:60" ht="20.399999999999999" outlineLevel="1" x14ac:dyDescent="0.25">
      <c r="A558" s="171">
        <v>167</v>
      </c>
      <c r="B558" s="172" t="s">
        <v>797</v>
      </c>
      <c r="C558" s="187" t="s">
        <v>798</v>
      </c>
      <c r="D558" s="173" t="s">
        <v>138</v>
      </c>
      <c r="E558" s="174">
        <v>21.25</v>
      </c>
      <c r="F558" s="175"/>
      <c r="G558" s="176">
        <f>ROUND(E558*F558,2)</f>
        <v>0</v>
      </c>
      <c r="H558" s="161"/>
      <c r="I558" s="160">
        <f>ROUND(E558*H558,2)</f>
        <v>0</v>
      </c>
      <c r="J558" s="161"/>
      <c r="K558" s="160">
        <f>ROUND(E558*J558,2)</f>
        <v>0</v>
      </c>
      <c r="L558" s="160">
        <v>21</v>
      </c>
      <c r="M558" s="160">
        <f>G558*(1+L558/100)</f>
        <v>0</v>
      </c>
      <c r="N558" s="160">
        <v>3.2399999999999998E-3</v>
      </c>
      <c r="O558" s="160">
        <f>ROUND(E558*N558,2)</f>
        <v>7.0000000000000007E-2</v>
      </c>
      <c r="P558" s="160">
        <v>0</v>
      </c>
      <c r="Q558" s="160">
        <f>ROUND(E558*P558,2)</f>
        <v>0</v>
      </c>
      <c r="R558" s="160"/>
      <c r="S558" s="160" t="s">
        <v>139</v>
      </c>
      <c r="T558" s="160" t="s">
        <v>139</v>
      </c>
      <c r="U558" s="160">
        <v>0.31108000000000002</v>
      </c>
      <c r="V558" s="160">
        <f>ROUND(E558*U558,2)</f>
        <v>6.61</v>
      </c>
      <c r="W558" s="160"/>
      <c r="X558" s="160" t="s">
        <v>140</v>
      </c>
      <c r="Y558" s="150"/>
      <c r="Z558" s="150"/>
      <c r="AA558" s="150"/>
      <c r="AB558" s="150"/>
      <c r="AC558" s="150"/>
      <c r="AD558" s="150"/>
      <c r="AE558" s="150"/>
      <c r="AF558" s="150"/>
      <c r="AG558" s="150" t="s">
        <v>141</v>
      </c>
      <c r="AH558" s="150"/>
      <c r="AI558" s="150"/>
      <c r="AJ558" s="150"/>
      <c r="AK558" s="150"/>
      <c r="AL558" s="150"/>
      <c r="AM558" s="150"/>
      <c r="AN558" s="150"/>
      <c r="AO558" s="150"/>
      <c r="AP558" s="150"/>
      <c r="AQ558" s="150"/>
      <c r="AR558" s="150"/>
      <c r="AS558" s="150"/>
      <c r="AT558" s="150"/>
      <c r="AU558" s="150"/>
      <c r="AV558" s="150"/>
      <c r="AW558" s="150"/>
      <c r="AX558" s="150"/>
      <c r="AY558" s="150"/>
      <c r="AZ558" s="150"/>
      <c r="BA558" s="150"/>
      <c r="BB558" s="150"/>
      <c r="BC558" s="150"/>
      <c r="BD558" s="150"/>
      <c r="BE558" s="150"/>
      <c r="BF558" s="150"/>
      <c r="BG558" s="150"/>
      <c r="BH558" s="150"/>
    </row>
    <row r="559" spans="1:60" outlineLevel="1" x14ac:dyDescent="0.25">
      <c r="A559" s="157"/>
      <c r="B559" s="158"/>
      <c r="C559" s="251" t="s">
        <v>799</v>
      </c>
      <c r="D559" s="252"/>
      <c r="E559" s="252"/>
      <c r="F559" s="252"/>
      <c r="G559" s="252"/>
      <c r="H559" s="160"/>
      <c r="I559" s="160"/>
      <c r="J559" s="160"/>
      <c r="K559" s="160"/>
      <c r="L559" s="160"/>
      <c r="M559" s="160"/>
      <c r="N559" s="160"/>
      <c r="O559" s="160"/>
      <c r="P559" s="160"/>
      <c r="Q559" s="160"/>
      <c r="R559" s="160"/>
      <c r="S559" s="160"/>
      <c r="T559" s="160"/>
      <c r="U559" s="160"/>
      <c r="V559" s="160"/>
      <c r="W559" s="160"/>
      <c r="X559" s="160"/>
      <c r="Y559" s="150"/>
      <c r="Z559" s="150"/>
      <c r="AA559" s="150"/>
      <c r="AB559" s="150"/>
      <c r="AC559" s="150"/>
      <c r="AD559" s="150"/>
      <c r="AE559" s="150"/>
      <c r="AF559" s="150"/>
      <c r="AG559" s="150" t="s">
        <v>152</v>
      </c>
      <c r="AH559" s="150"/>
      <c r="AI559" s="150"/>
      <c r="AJ559" s="150"/>
      <c r="AK559" s="150"/>
      <c r="AL559" s="150"/>
      <c r="AM559" s="150"/>
      <c r="AN559" s="150"/>
      <c r="AO559" s="150"/>
      <c r="AP559" s="150"/>
      <c r="AQ559" s="150"/>
      <c r="AR559" s="150"/>
      <c r="AS559" s="150"/>
      <c r="AT559" s="150"/>
      <c r="AU559" s="150"/>
      <c r="AV559" s="150"/>
      <c r="AW559" s="150"/>
      <c r="AX559" s="150"/>
      <c r="AY559" s="150"/>
      <c r="AZ559" s="150"/>
      <c r="BA559" s="150"/>
      <c r="BB559" s="150"/>
      <c r="BC559" s="150"/>
      <c r="BD559" s="150"/>
      <c r="BE559" s="150"/>
      <c r="BF559" s="150"/>
      <c r="BG559" s="150"/>
      <c r="BH559" s="150"/>
    </row>
    <row r="560" spans="1:60" outlineLevel="1" x14ac:dyDescent="0.25">
      <c r="A560" s="157"/>
      <c r="B560" s="158"/>
      <c r="C560" s="188" t="s">
        <v>800</v>
      </c>
      <c r="D560" s="162"/>
      <c r="E560" s="163">
        <v>21.25</v>
      </c>
      <c r="F560" s="160"/>
      <c r="G560" s="160"/>
      <c r="H560" s="160"/>
      <c r="I560" s="160"/>
      <c r="J560" s="160"/>
      <c r="K560" s="160"/>
      <c r="L560" s="160"/>
      <c r="M560" s="160"/>
      <c r="N560" s="160"/>
      <c r="O560" s="160"/>
      <c r="P560" s="160"/>
      <c r="Q560" s="160"/>
      <c r="R560" s="160"/>
      <c r="S560" s="160"/>
      <c r="T560" s="160"/>
      <c r="U560" s="160"/>
      <c r="V560" s="160"/>
      <c r="W560" s="160"/>
      <c r="X560" s="160"/>
      <c r="Y560" s="150"/>
      <c r="Z560" s="150"/>
      <c r="AA560" s="150"/>
      <c r="AB560" s="150"/>
      <c r="AC560" s="150"/>
      <c r="AD560" s="150"/>
      <c r="AE560" s="150"/>
      <c r="AF560" s="150"/>
      <c r="AG560" s="150" t="s">
        <v>143</v>
      </c>
      <c r="AH560" s="150">
        <v>0</v>
      </c>
      <c r="AI560" s="150"/>
      <c r="AJ560" s="150"/>
      <c r="AK560" s="150"/>
      <c r="AL560" s="150"/>
      <c r="AM560" s="150"/>
      <c r="AN560" s="150"/>
      <c r="AO560" s="150"/>
      <c r="AP560" s="150"/>
      <c r="AQ560" s="150"/>
      <c r="AR560" s="150"/>
      <c r="AS560" s="150"/>
      <c r="AT560" s="150"/>
      <c r="AU560" s="150"/>
      <c r="AV560" s="150"/>
      <c r="AW560" s="150"/>
      <c r="AX560" s="150"/>
      <c r="AY560" s="150"/>
      <c r="AZ560" s="150"/>
      <c r="BA560" s="150"/>
      <c r="BB560" s="150"/>
      <c r="BC560" s="150"/>
      <c r="BD560" s="150"/>
      <c r="BE560" s="150"/>
      <c r="BF560" s="150"/>
      <c r="BG560" s="150"/>
      <c r="BH560" s="150"/>
    </row>
    <row r="561" spans="1:60" ht="30.6" outlineLevel="1" x14ac:dyDescent="0.25">
      <c r="A561" s="171">
        <v>168</v>
      </c>
      <c r="B561" s="172" t="s">
        <v>801</v>
      </c>
      <c r="C561" s="187" t="s">
        <v>802</v>
      </c>
      <c r="D561" s="173" t="s">
        <v>803</v>
      </c>
      <c r="E561" s="174">
        <v>18.100000000000001</v>
      </c>
      <c r="F561" s="175"/>
      <c r="G561" s="176">
        <f>ROUND(E561*F561,2)</f>
        <v>0</v>
      </c>
      <c r="H561" s="161"/>
      <c r="I561" s="160">
        <f>ROUND(E561*H561,2)</f>
        <v>0</v>
      </c>
      <c r="J561" s="161"/>
      <c r="K561" s="160">
        <f>ROUND(E561*J561,2)</f>
        <v>0</v>
      </c>
      <c r="L561" s="160">
        <v>21</v>
      </c>
      <c r="M561" s="160">
        <f>G561*(1+L561/100)</f>
        <v>0</v>
      </c>
      <c r="N561" s="160">
        <v>8.26E-3</v>
      </c>
      <c r="O561" s="160">
        <f>ROUND(E561*N561,2)</f>
        <v>0.15</v>
      </c>
      <c r="P561" s="160">
        <v>0</v>
      </c>
      <c r="Q561" s="160">
        <f>ROUND(E561*P561,2)</f>
        <v>0</v>
      </c>
      <c r="R561" s="160"/>
      <c r="S561" s="160" t="s">
        <v>139</v>
      </c>
      <c r="T561" s="160" t="s">
        <v>180</v>
      </c>
      <c r="U561" s="160">
        <v>2.7050000000000001</v>
      </c>
      <c r="V561" s="160">
        <f>ROUND(E561*U561,2)</f>
        <v>48.96</v>
      </c>
      <c r="W561" s="160"/>
      <c r="X561" s="160" t="s">
        <v>140</v>
      </c>
      <c r="Y561" s="150"/>
      <c r="Z561" s="150"/>
      <c r="AA561" s="150"/>
      <c r="AB561" s="150"/>
      <c r="AC561" s="150"/>
      <c r="AD561" s="150"/>
      <c r="AE561" s="150"/>
      <c r="AF561" s="150"/>
      <c r="AG561" s="150" t="s">
        <v>141</v>
      </c>
      <c r="AH561" s="150"/>
      <c r="AI561" s="150"/>
      <c r="AJ561" s="150"/>
      <c r="AK561" s="150"/>
      <c r="AL561" s="150"/>
      <c r="AM561" s="150"/>
      <c r="AN561" s="150"/>
      <c r="AO561" s="150"/>
      <c r="AP561" s="150"/>
      <c r="AQ561" s="150"/>
      <c r="AR561" s="150"/>
      <c r="AS561" s="150"/>
      <c r="AT561" s="150"/>
      <c r="AU561" s="150"/>
      <c r="AV561" s="150"/>
      <c r="AW561" s="150"/>
      <c r="AX561" s="150"/>
      <c r="AY561" s="150"/>
      <c r="AZ561" s="150"/>
      <c r="BA561" s="150"/>
      <c r="BB561" s="150"/>
      <c r="BC561" s="150"/>
      <c r="BD561" s="150"/>
      <c r="BE561" s="150"/>
      <c r="BF561" s="150"/>
      <c r="BG561" s="150"/>
      <c r="BH561" s="150"/>
    </row>
    <row r="562" spans="1:60" outlineLevel="1" x14ac:dyDescent="0.25">
      <c r="A562" s="157"/>
      <c r="B562" s="158"/>
      <c r="C562" s="188" t="s">
        <v>804</v>
      </c>
      <c r="D562" s="162"/>
      <c r="E562" s="163">
        <v>18.100000000000001</v>
      </c>
      <c r="F562" s="160"/>
      <c r="G562" s="160"/>
      <c r="H562" s="160"/>
      <c r="I562" s="160"/>
      <c r="J562" s="160"/>
      <c r="K562" s="160"/>
      <c r="L562" s="160"/>
      <c r="M562" s="160"/>
      <c r="N562" s="160"/>
      <c r="O562" s="160"/>
      <c r="P562" s="160"/>
      <c r="Q562" s="160"/>
      <c r="R562" s="160"/>
      <c r="S562" s="160"/>
      <c r="T562" s="160"/>
      <c r="U562" s="160"/>
      <c r="V562" s="160"/>
      <c r="W562" s="160"/>
      <c r="X562" s="160"/>
      <c r="Y562" s="150"/>
      <c r="Z562" s="150"/>
      <c r="AA562" s="150"/>
      <c r="AB562" s="150"/>
      <c r="AC562" s="150"/>
      <c r="AD562" s="150"/>
      <c r="AE562" s="150"/>
      <c r="AF562" s="150"/>
      <c r="AG562" s="150" t="s">
        <v>143</v>
      </c>
      <c r="AH562" s="150">
        <v>0</v>
      </c>
      <c r="AI562" s="150"/>
      <c r="AJ562" s="150"/>
      <c r="AK562" s="150"/>
      <c r="AL562" s="150"/>
      <c r="AM562" s="150"/>
      <c r="AN562" s="150"/>
      <c r="AO562" s="150"/>
      <c r="AP562" s="150"/>
      <c r="AQ562" s="150"/>
      <c r="AR562" s="150"/>
      <c r="AS562" s="150"/>
      <c r="AT562" s="150"/>
      <c r="AU562" s="150"/>
      <c r="AV562" s="150"/>
      <c r="AW562" s="150"/>
      <c r="AX562" s="150"/>
      <c r="AY562" s="150"/>
      <c r="AZ562" s="150"/>
      <c r="BA562" s="150"/>
      <c r="BB562" s="150"/>
      <c r="BC562" s="150"/>
      <c r="BD562" s="150"/>
      <c r="BE562" s="150"/>
      <c r="BF562" s="150"/>
      <c r="BG562" s="150"/>
      <c r="BH562" s="150"/>
    </row>
    <row r="563" spans="1:60" outlineLevel="1" x14ac:dyDescent="0.25">
      <c r="A563" s="171">
        <v>169</v>
      </c>
      <c r="B563" s="172" t="s">
        <v>805</v>
      </c>
      <c r="C563" s="187" t="s">
        <v>806</v>
      </c>
      <c r="D563" s="173" t="s">
        <v>201</v>
      </c>
      <c r="E563" s="174">
        <v>450</v>
      </c>
      <c r="F563" s="175"/>
      <c r="G563" s="176">
        <f>ROUND(E563*F563,2)</f>
        <v>0</v>
      </c>
      <c r="H563" s="161"/>
      <c r="I563" s="160">
        <f>ROUND(E563*H563,2)</f>
        <v>0</v>
      </c>
      <c r="J563" s="161"/>
      <c r="K563" s="160">
        <f>ROUND(E563*J563,2)</f>
        <v>0</v>
      </c>
      <c r="L563" s="160">
        <v>21</v>
      </c>
      <c r="M563" s="160">
        <f>G563*(1+L563/100)</f>
        <v>0</v>
      </c>
      <c r="N563" s="160">
        <v>4.0000000000000003E-5</v>
      </c>
      <c r="O563" s="160">
        <f>ROUND(E563*N563,2)</f>
        <v>0.02</v>
      </c>
      <c r="P563" s="160">
        <v>0</v>
      </c>
      <c r="Q563" s="160">
        <f>ROUND(E563*P563,2)</f>
        <v>0</v>
      </c>
      <c r="R563" s="160"/>
      <c r="S563" s="160" t="s">
        <v>139</v>
      </c>
      <c r="T563" s="160" t="s">
        <v>180</v>
      </c>
      <c r="U563" s="160">
        <v>0.14000000000000001</v>
      </c>
      <c r="V563" s="160">
        <f>ROUND(E563*U563,2)</f>
        <v>63</v>
      </c>
      <c r="W563" s="160"/>
      <c r="X563" s="160" t="s">
        <v>140</v>
      </c>
      <c r="Y563" s="150"/>
      <c r="Z563" s="150"/>
      <c r="AA563" s="150"/>
      <c r="AB563" s="150"/>
      <c r="AC563" s="150"/>
      <c r="AD563" s="150"/>
      <c r="AE563" s="150"/>
      <c r="AF563" s="150"/>
      <c r="AG563" s="150" t="s">
        <v>141</v>
      </c>
      <c r="AH563" s="150"/>
      <c r="AI563" s="150"/>
      <c r="AJ563" s="150"/>
      <c r="AK563" s="150"/>
      <c r="AL563" s="150"/>
      <c r="AM563" s="150"/>
      <c r="AN563" s="150"/>
      <c r="AO563" s="150"/>
      <c r="AP563" s="150"/>
      <c r="AQ563" s="150"/>
      <c r="AR563" s="150"/>
      <c r="AS563" s="150"/>
      <c r="AT563" s="150"/>
      <c r="AU563" s="150"/>
      <c r="AV563" s="150"/>
      <c r="AW563" s="150"/>
      <c r="AX563" s="150"/>
      <c r="AY563" s="150"/>
      <c r="AZ563" s="150"/>
      <c r="BA563" s="150"/>
      <c r="BB563" s="150"/>
      <c r="BC563" s="150"/>
      <c r="BD563" s="150"/>
      <c r="BE563" s="150"/>
      <c r="BF563" s="150"/>
      <c r="BG563" s="150"/>
      <c r="BH563" s="150"/>
    </row>
    <row r="564" spans="1:60" outlineLevel="1" x14ac:dyDescent="0.25">
      <c r="A564" s="157"/>
      <c r="B564" s="158"/>
      <c r="C564" s="188" t="s">
        <v>807</v>
      </c>
      <c r="D564" s="162"/>
      <c r="E564" s="163">
        <v>450</v>
      </c>
      <c r="F564" s="160"/>
      <c r="G564" s="160"/>
      <c r="H564" s="160"/>
      <c r="I564" s="160"/>
      <c r="J564" s="160"/>
      <c r="K564" s="160"/>
      <c r="L564" s="160"/>
      <c r="M564" s="160"/>
      <c r="N564" s="160"/>
      <c r="O564" s="160"/>
      <c r="P564" s="160"/>
      <c r="Q564" s="160"/>
      <c r="R564" s="160"/>
      <c r="S564" s="160"/>
      <c r="T564" s="160"/>
      <c r="U564" s="160"/>
      <c r="V564" s="160"/>
      <c r="W564" s="160"/>
      <c r="X564" s="160"/>
      <c r="Y564" s="150"/>
      <c r="Z564" s="150"/>
      <c r="AA564" s="150"/>
      <c r="AB564" s="150"/>
      <c r="AC564" s="150"/>
      <c r="AD564" s="150"/>
      <c r="AE564" s="150"/>
      <c r="AF564" s="150"/>
      <c r="AG564" s="150" t="s">
        <v>143</v>
      </c>
      <c r="AH564" s="150">
        <v>0</v>
      </c>
      <c r="AI564" s="150"/>
      <c r="AJ564" s="150"/>
      <c r="AK564" s="150"/>
      <c r="AL564" s="150"/>
      <c r="AM564" s="150"/>
      <c r="AN564" s="150"/>
      <c r="AO564" s="150"/>
      <c r="AP564" s="150"/>
      <c r="AQ564" s="150"/>
      <c r="AR564" s="150"/>
      <c r="AS564" s="150"/>
      <c r="AT564" s="150"/>
      <c r="AU564" s="150"/>
      <c r="AV564" s="150"/>
      <c r="AW564" s="150"/>
      <c r="AX564" s="150"/>
      <c r="AY564" s="150"/>
      <c r="AZ564" s="150"/>
      <c r="BA564" s="150"/>
      <c r="BB564" s="150"/>
      <c r="BC564" s="150"/>
      <c r="BD564" s="150"/>
      <c r="BE564" s="150"/>
      <c r="BF564" s="150"/>
      <c r="BG564" s="150"/>
      <c r="BH564" s="150"/>
    </row>
    <row r="565" spans="1:60" outlineLevel="1" x14ac:dyDescent="0.25">
      <c r="A565" s="178">
        <v>170</v>
      </c>
      <c r="B565" s="179" t="s">
        <v>808</v>
      </c>
      <c r="C565" s="189" t="s">
        <v>809</v>
      </c>
      <c r="D565" s="180" t="s">
        <v>0</v>
      </c>
      <c r="E565" s="181">
        <v>2535.66</v>
      </c>
      <c r="F565" s="182"/>
      <c r="G565" s="183">
        <f>ROUND(E565*F565,2)</f>
        <v>0</v>
      </c>
      <c r="H565" s="161"/>
      <c r="I565" s="160">
        <f>ROUND(E565*H565,2)</f>
        <v>0</v>
      </c>
      <c r="J565" s="161"/>
      <c r="K565" s="160">
        <f>ROUND(E565*J565,2)</f>
        <v>0</v>
      </c>
      <c r="L565" s="160">
        <v>21</v>
      </c>
      <c r="M565" s="160">
        <f>G565*(1+L565/100)</f>
        <v>0</v>
      </c>
      <c r="N565" s="160">
        <v>0</v>
      </c>
      <c r="O565" s="160">
        <f>ROUND(E565*N565,2)</f>
        <v>0</v>
      </c>
      <c r="P565" s="160">
        <v>0</v>
      </c>
      <c r="Q565" s="160">
        <f>ROUND(E565*P565,2)</f>
        <v>0</v>
      </c>
      <c r="R565" s="160"/>
      <c r="S565" s="160" t="s">
        <v>139</v>
      </c>
      <c r="T565" s="160" t="s">
        <v>139</v>
      </c>
      <c r="U565" s="160">
        <v>0</v>
      </c>
      <c r="V565" s="160">
        <f>ROUND(E565*U565,2)</f>
        <v>0</v>
      </c>
      <c r="W565" s="160"/>
      <c r="X565" s="160" t="s">
        <v>140</v>
      </c>
      <c r="Y565" s="150"/>
      <c r="Z565" s="150"/>
      <c r="AA565" s="150"/>
      <c r="AB565" s="150"/>
      <c r="AC565" s="150"/>
      <c r="AD565" s="150"/>
      <c r="AE565" s="150"/>
      <c r="AF565" s="150"/>
      <c r="AG565" s="150" t="s">
        <v>141</v>
      </c>
      <c r="AH565" s="150"/>
      <c r="AI565" s="150"/>
      <c r="AJ565" s="150"/>
      <c r="AK565" s="150"/>
      <c r="AL565" s="150"/>
      <c r="AM565" s="150"/>
      <c r="AN565" s="150"/>
      <c r="AO565" s="150"/>
      <c r="AP565" s="150"/>
      <c r="AQ565" s="150"/>
      <c r="AR565" s="150"/>
      <c r="AS565" s="150"/>
      <c r="AT565" s="150"/>
      <c r="AU565" s="150"/>
      <c r="AV565" s="150"/>
      <c r="AW565" s="150"/>
      <c r="AX565" s="150"/>
      <c r="AY565" s="150"/>
      <c r="AZ565" s="150"/>
      <c r="BA565" s="150"/>
      <c r="BB565" s="150"/>
      <c r="BC565" s="150"/>
      <c r="BD565" s="150"/>
      <c r="BE565" s="150"/>
      <c r="BF565" s="150"/>
      <c r="BG565" s="150"/>
      <c r="BH565" s="150"/>
    </row>
    <row r="566" spans="1:60" outlineLevel="1" x14ac:dyDescent="0.25">
      <c r="A566" s="171">
        <v>171</v>
      </c>
      <c r="B566" s="172" t="s">
        <v>810</v>
      </c>
      <c r="C566" s="187" t="s">
        <v>811</v>
      </c>
      <c r="D566" s="173" t="s">
        <v>138</v>
      </c>
      <c r="E566" s="174">
        <v>4.5</v>
      </c>
      <c r="F566" s="175"/>
      <c r="G566" s="176">
        <f>ROUND(E566*F566,2)</f>
        <v>0</v>
      </c>
      <c r="H566" s="161"/>
      <c r="I566" s="160">
        <f>ROUND(E566*H566,2)</f>
        <v>0</v>
      </c>
      <c r="J566" s="161"/>
      <c r="K566" s="160">
        <f>ROUND(E566*J566,2)</f>
        <v>0</v>
      </c>
      <c r="L566" s="160">
        <v>21</v>
      </c>
      <c r="M566" s="160">
        <f>G566*(1+L566/100)</f>
        <v>0</v>
      </c>
      <c r="N566" s="160">
        <v>2.4499999999999999E-3</v>
      </c>
      <c r="O566" s="160">
        <f>ROUND(E566*N566,2)</f>
        <v>0.01</v>
      </c>
      <c r="P566" s="160">
        <v>0</v>
      </c>
      <c r="Q566" s="160">
        <f>ROUND(E566*P566,2)</f>
        <v>0</v>
      </c>
      <c r="R566" s="160"/>
      <c r="S566" s="160" t="s">
        <v>139</v>
      </c>
      <c r="T566" s="160" t="s">
        <v>139</v>
      </c>
      <c r="U566" s="160">
        <v>0.55000000000000004</v>
      </c>
      <c r="V566" s="160">
        <f>ROUND(E566*U566,2)</f>
        <v>2.48</v>
      </c>
      <c r="W566" s="160"/>
      <c r="X566" s="160" t="s">
        <v>140</v>
      </c>
      <c r="Y566" s="150"/>
      <c r="Z566" s="150"/>
      <c r="AA566" s="150"/>
      <c r="AB566" s="150"/>
      <c r="AC566" s="150"/>
      <c r="AD566" s="150"/>
      <c r="AE566" s="150"/>
      <c r="AF566" s="150"/>
      <c r="AG566" s="150" t="s">
        <v>141</v>
      </c>
      <c r="AH566" s="150"/>
      <c r="AI566" s="150"/>
      <c r="AJ566" s="150"/>
      <c r="AK566" s="150"/>
      <c r="AL566" s="150"/>
      <c r="AM566" s="150"/>
      <c r="AN566" s="150"/>
      <c r="AO566" s="150"/>
      <c r="AP566" s="150"/>
      <c r="AQ566" s="150"/>
      <c r="AR566" s="150"/>
      <c r="AS566" s="150"/>
      <c r="AT566" s="150"/>
      <c r="AU566" s="150"/>
      <c r="AV566" s="150"/>
      <c r="AW566" s="150"/>
      <c r="AX566" s="150"/>
      <c r="AY566" s="150"/>
      <c r="AZ566" s="150"/>
      <c r="BA566" s="150"/>
      <c r="BB566" s="150"/>
      <c r="BC566" s="150"/>
      <c r="BD566" s="150"/>
      <c r="BE566" s="150"/>
      <c r="BF566" s="150"/>
      <c r="BG566" s="150"/>
      <c r="BH566" s="150"/>
    </row>
    <row r="567" spans="1:60" outlineLevel="1" x14ac:dyDescent="0.25">
      <c r="A567" s="157"/>
      <c r="B567" s="158"/>
      <c r="C567" s="251" t="s">
        <v>791</v>
      </c>
      <c r="D567" s="252"/>
      <c r="E567" s="252"/>
      <c r="F567" s="252"/>
      <c r="G567" s="252"/>
      <c r="H567" s="160"/>
      <c r="I567" s="160"/>
      <c r="J567" s="160"/>
      <c r="K567" s="160"/>
      <c r="L567" s="160"/>
      <c r="M567" s="160"/>
      <c r="N567" s="160"/>
      <c r="O567" s="160"/>
      <c r="P567" s="160"/>
      <c r="Q567" s="160"/>
      <c r="R567" s="160"/>
      <c r="S567" s="160"/>
      <c r="T567" s="160"/>
      <c r="U567" s="160"/>
      <c r="V567" s="160"/>
      <c r="W567" s="160"/>
      <c r="X567" s="160"/>
      <c r="Y567" s="150"/>
      <c r="Z567" s="150"/>
      <c r="AA567" s="150"/>
      <c r="AB567" s="150"/>
      <c r="AC567" s="150"/>
      <c r="AD567" s="150"/>
      <c r="AE567" s="150"/>
      <c r="AF567" s="150"/>
      <c r="AG567" s="150" t="s">
        <v>152</v>
      </c>
      <c r="AH567" s="150"/>
      <c r="AI567" s="150"/>
      <c r="AJ567" s="150"/>
      <c r="AK567" s="150"/>
      <c r="AL567" s="150"/>
      <c r="AM567" s="150"/>
      <c r="AN567" s="150"/>
      <c r="AO567" s="150"/>
      <c r="AP567" s="150"/>
      <c r="AQ567" s="150"/>
      <c r="AR567" s="150"/>
      <c r="AS567" s="150"/>
      <c r="AT567" s="150"/>
      <c r="AU567" s="150"/>
      <c r="AV567" s="150"/>
      <c r="AW567" s="150"/>
      <c r="AX567" s="150"/>
      <c r="AY567" s="150"/>
      <c r="AZ567" s="150"/>
      <c r="BA567" s="150"/>
      <c r="BB567" s="150"/>
      <c r="BC567" s="150"/>
      <c r="BD567" s="150"/>
      <c r="BE567" s="150"/>
      <c r="BF567" s="150"/>
      <c r="BG567" s="150"/>
      <c r="BH567" s="150"/>
    </row>
    <row r="568" spans="1:60" outlineLevel="1" x14ac:dyDescent="0.25">
      <c r="A568" s="171">
        <v>172</v>
      </c>
      <c r="B568" s="172" t="s">
        <v>812</v>
      </c>
      <c r="C568" s="187" t="s">
        <v>813</v>
      </c>
      <c r="D568" s="173" t="s">
        <v>451</v>
      </c>
      <c r="E568" s="174">
        <v>1</v>
      </c>
      <c r="F568" s="175"/>
      <c r="G568" s="176">
        <f>ROUND(E568*F568,2)</f>
        <v>0</v>
      </c>
      <c r="H568" s="161"/>
      <c r="I568" s="160">
        <f>ROUND(E568*H568,2)</f>
        <v>0</v>
      </c>
      <c r="J568" s="161"/>
      <c r="K568" s="160">
        <f>ROUND(E568*J568,2)</f>
        <v>0</v>
      </c>
      <c r="L568" s="160">
        <v>21</v>
      </c>
      <c r="M568" s="160">
        <f>G568*(1+L568/100)</f>
        <v>0</v>
      </c>
      <c r="N568" s="160">
        <v>0</v>
      </c>
      <c r="O568" s="160">
        <f>ROUND(E568*N568,2)</f>
        <v>0</v>
      </c>
      <c r="P568" s="160">
        <v>0</v>
      </c>
      <c r="Q568" s="160">
        <f>ROUND(E568*P568,2)</f>
        <v>0</v>
      </c>
      <c r="R568" s="160"/>
      <c r="S568" s="160" t="s">
        <v>146</v>
      </c>
      <c r="T568" s="160" t="s">
        <v>180</v>
      </c>
      <c r="U568" s="160">
        <v>0</v>
      </c>
      <c r="V568" s="160">
        <f>ROUND(E568*U568,2)</f>
        <v>0</v>
      </c>
      <c r="W568" s="160"/>
      <c r="X568" s="160" t="s">
        <v>446</v>
      </c>
      <c r="Y568" s="150"/>
      <c r="Z568" s="150"/>
      <c r="AA568" s="150"/>
      <c r="AB568" s="150"/>
      <c r="AC568" s="150"/>
      <c r="AD568" s="150"/>
      <c r="AE568" s="150"/>
      <c r="AF568" s="150"/>
      <c r="AG568" s="150" t="s">
        <v>447</v>
      </c>
      <c r="AH568" s="150"/>
      <c r="AI568" s="150"/>
      <c r="AJ568" s="150"/>
      <c r="AK568" s="150"/>
      <c r="AL568" s="150"/>
      <c r="AM568" s="150"/>
      <c r="AN568" s="150"/>
      <c r="AO568" s="150"/>
      <c r="AP568" s="150"/>
      <c r="AQ568" s="150"/>
      <c r="AR568" s="150"/>
      <c r="AS568" s="150"/>
      <c r="AT568" s="150"/>
      <c r="AU568" s="150"/>
      <c r="AV568" s="150"/>
      <c r="AW568" s="150"/>
      <c r="AX568" s="150"/>
      <c r="AY568" s="150"/>
      <c r="AZ568" s="150"/>
      <c r="BA568" s="150"/>
      <c r="BB568" s="150"/>
      <c r="BC568" s="150"/>
      <c r="BD568" s="150"/>
      <c r="BE568" s="150"/>
      <c r="BF568" s="150"/>
      <c r="BG568" s="150"/>
      <c r="BH568" s="150"/>
    </row>
    <row r="569" spans="1:60" outlineLevel="1" x14ac:dyDescent="0.25">
      <c r="A569" s="157"/>
      <c r="B569" s="158"/>
      <c r="C569" s="188" t="s">
        <v>59</v>
      </c>
      <c r="D569" s="162"/>
      <c r="E569" s="163">
        <v>1</v>
      </c>
      <c r="F569" s="160"/>
      <c r="G569" s="160"/>
      <c r="H569" s="160"/>
      <c r="I569" s="160"/>
      <c r="J569" s="160"/>
      <c r="K569" s="160"/>
      <c r="L569" s="160"/>
      <c r="M569" s="160"/>
      <c r="N569" s="160"/>
      <c r="O569" s="160"/>
      <c r="P569" s="160"/>
      <c r="Q569" s="160"/>
      <c r="R569" s="160"/>
      <c r="S569" s="160"/>
      <c r="T569" s="160"/>
      <c r="U569" s="160"/>
      <c r="V569" s="160"/>
      <c r="W569" s="160"/>
      <c r="X569" s="160"/>
      <c r="Y569" s="150"/>
      <c r="Z569" s="150"/>
      <c r="AA569" s="150"/>
      <c r="AB569" s="150"/>
      <c r="AC569" s="150"/>
      <c r="AD569" s="150"/>
      <c r="AE569" s="150"/>
      <c r="AF569" s="150"/>
      <c r="AG569" s="150" t="s">
        <v>143</v>
      </c>
      <c r="AH569" s="150">
        <v>0</v>
      </c>
      <c r="AI569" s="150"/>
      <c r="AJ569" s="150"/>
      <c r="AK569" s="150"/>
      <c r="AL569" s="150"/>
      <c r="AM569" s="150"/>
      <c r="AN569" s="150"/>
      <c r="AO569" s="150"/>
      <c r="AP569" s="150"/>
      <c r="AQ569" s="150"/>
      <c r="AR569" s="150"/>
      <c r="AS569" s="150"/>
      <c r="AT569" s="150"/>
      <c r="AU569" s="150"/>
      <c r="AV569" s="150"/>
      <c r="AW569" s="150"/>
      <c r="AX569" s="150"/>
      <c r="AY569" s="150"/>
      <c r="AZ569" s="150"/>
      <c r="BA569" s="150"/>
      <c r="BB569" s="150"/>
      <c r="BC569" s="150"/>
      <c r="BD569" s="150"/>
      <c r="BE569" s="150"/>
      <c r="BF569" s="150"/>
      <c r="BG569" s="150"/>
      <c r="BH569" s="150"/>
    </row>
    <row r="570" spans="1:60" x14ac:dyDescent="0.25">
      <c r="A570" s="165" t="s">
        <v>134</v>
      </c>
      <c r="B570" s="166" t="s">
        <v>92</v>
      </c>
      <c r="C570" s="186" t="s">
        <v>93</v>
      </c>
      <c r="D570" s="167"/>
      <c r="E570" s="168"/>
      <c r="F570" s="169"/>
      <c r="G570" s="170">
        <f>SUMIF(AG571:AG576,"&lt;&gt;NOR",G571:G576)</f>
        <v>0</v>
      </c>
      <c r="H570" s="164"/>
      <c r="I570" s="164">
        <f>SUM(I571:I576)</f>
        <v>0</v>
      </c>
      <c r="J570" s="164"/>
      <c r="K570" s="164">
        <f>SUM(K571:K576)</f>
        <v>0</v>
      </c>
      <c r="L570" s="164"/>
      <c r="M570" s="164">
        <f>SUM(M571:M576)</f>
        <v>0</v>
      </c>
      <c r="N570" s="164"/>
      <c r="O570" s="164">
        <f>SUM(O571:O576)</f>
        <v>21.770000000000003</v>
      </c>
      <c r="P570" s="164"/>
      <c r="Q570" s="164">
        <f>SUM(Q571:Q576)</f>
        <v>0</v>
      </c>
      <c r="R570" s="164"/>
      <c r="S570" s="164"/>
      <c r="T570" s="164"/>
      <c r="U570" s="164"/>
      <c r="V570" s="164">
        <f>SUM(V571:V576)</f>
        <v>592.29</v>
      </c>
      <c r="W570" s="164"/>
      <c r="X570" s="164"/>
      <c r="AG570" t="s">
        <v>135</v>
      </c>
    </row>
    <row r="571" spans="1:60" outlineLevel="1" x14ac:dyDescent="0.25">
      <c r="A571" s="171">
        <v>173</v>
      </c>
      <c r="B571" s="172" t="s">
        <v>814</v>
      </c>
      <c r="C571" s="187" t="s">
        <v>815</v>
      </c>
      <c r="D571" s="173" t="s">
        <v>138</v>
      </c>
      <c r="E571" s="174">
        <v>39.479999999999997</v>
      </c>
      <c r="F571" s="175"/>
      <c r="G571" s="176">
        <f>ROUND(E571*F571,2)</f>
        <v>0</v>
      </c>
      <c r="H571" s="161"/>
      <c r="I571" s="160">
        <f>ROUND(E571*H571,2)</f>
        <v>0</v>
      </c>
      <c r="J571" s="161"/>
      <c r="K571" s="160">
        <f>ROUND(E571*J571,2)</f>
        <v>0</v>
      </c>
      <c r="L571" s="160">
        <v>21</v>
      </c>
      <c r="M571" s="160">
        <f>G571*(1+L571/100)</f>
        <v>0</v>
      </c>
      <c r="N571" s="160">
        <v>2.4000000000000001E-4</v>
      </c>
      <c r="O571" s="160">
        <f>ROUND(E571*N571,2)</f>
        <v>0.01</v>
      </c>
      <c r="P571" s="160">
        <v>0</v>
      </c>
      <c r="Q571" s="160">
        <f>ROUND(E571*P571,2)</f>
        <v>0</v>
      </c>
      <c r="R571" s="160"/>
      <c r="S571" s="160" t="s">
        <v>139</v>
      </c>
      <c r="T571" s="160" t="s">
        <v>139</v>
      </c>
      <c r="U571" s="160">
        <v>0.1</v>
      </c>
      <c r="V571" s="160">
        <f>ROUND(E571*U571,2)</f>
        <v>3.95</v>
      </c>
      <c r="W571" s="160"/>
      <c r="X571" s="160" t="s">
        <v>140</v>
      </c>
      <c r="Y571" s="150"/>
      <c r="Z571" s="150"/>
      <c r="AA571" s="150"/>
      <c r="AB571" s="150"/>
      <c r="AC571" s="150"/>
      <c r="AD571" s="150"/>
      <c r="AE571" s="150"/>
      <c r="AF571" s="150"/>
      <c r="AG571" s="150" t="s">
        <v>565</v>
      </c>
      <c r="AH571" s="150"/>
      <c r="AI571" s="150"/>
      <c r="AJ571" s="150"/>
      <c r="AK571" s="150"/>
      <c r="AL571" s="150"/>
      <c r="AM571" s="150"/>
      <c r="AN571" s="150"/>
      <c r="AO571" s="150"/>
      <c r="AP571" s="150"/>
      <c r="AQ571" s="150"/>
      <c r="AR571" s="150"/>
      <c r="AS571" s="150"/>
      <c r="AT571" s="150"/>
      <c r="AU571" s="150"/>
      <c r="AV571" s="150"/>
      <c r="AW571" s="150"/>
      <c r="AX571" s="150"/>
      <c r="AY571" s="150"/>
      <c r="AZ571" s="150"/>
      <c r="BA571" s="150"/>
      <c r="BB571" s="150"/>
      <c r="BC571" s="150"/>
      <c r="BD571" s="150"/>
      <c r="BE571" s="150"/>
      <c r="BF571" s="150"/>
      <c r="BG571" s="150"/>
      <c r="BH571" s="150"/>
    </row>
    <row r="572" spans="1:60" outlineLevel="1" x14ac:dyDescent="0.25">
      <c r="A572" s="157"/>
      <c r="B572" s="158"/>
      <c r="C572" s="188" t="s">
        <v>816</v>
      </c>
      <c r="D572" s="162"/>
      <c r="E572" s="163">
        <v>39.479999999999997</v>
      </c>
      <c r="F572" s="160"/>
      <c r="G572" s="160"/>
      <c r="H572" s="160"/>
      <c r="I572" s="160"/>
      <c r="J572" s="160"/>
      <c r="K572" s="160"/>
      <c r="L572" s="160"/>
      <c r="M572" s="160"/>
      <c r="N572" s="160"/>
      <c r="O572" s="160"/>
      <c r="P572" s="160"/>
      <c r="Q572" s="160"/>
      <c r="R572" s="160"/>
      <c r="S572" s="160"/>
      <c r="T572" s="160"/>
      <c r="U572" s="160"/>
      <c r="V572" s="160"/>
      <c r="W572" s="160"/>
      <c r="X572" s="160"/>
      <c r="Y572" s="150"/>
      <c r="Z572" s="150"/>
      <c r="AA572" s="150"/>
      <c r="AB572" s="150"/>
      <c r="AC572" s="150"/>
      <c r="AD572" s="150"/>
      <c r="AE572" s="150"/>
      <c r="AF572" s="150"/>
      <c r="AG572" s="150" t="s">
        <v>143</v>
      </c>
      <c r="AH572" s="150">
        <v>0</v>
      </c>
      <c r="AI572" s="150"/>
      <c r="AJ572" s="150"/>
      <c r="AK572" s="150"/>
      <c r="AL572" s="150"/>
      <c r="AM572" s="150"/>
      <c r="AN572" s="150"/>
      <c r="AO572" s="150"/>
      <c r="AP572" s="150"/>
      <c r="AQ572" s="150"/>
      <c r="AR572" s="150"/>
      <c r="AS572" s="150"/>
      <c r="AT572" s="150"/>
      <c r="AU572" s="150"/>
      <c r="AV572" s="150"/>
      <c r="AW572" s="150"/>
      <c r="AX572" s="150"/>
      <c r="AY572" s="150"/>
      <c r="AZ572" s="150"/>
      <c r="BA572" s="150"/>
      <c r="BB572" s="150"/>
      <c r="BC572" s="150"/>
      <c r="BD572" s="150"/>
      <c r="BE572" s="150"/>
      <c r="BF572" s="150"/>
      <c r="BG572" s="150"/>
      <c r="BH572" s="150"/>
    </row>
    <row r="573" spans="1:60" outlineLevel="1" x14ac:dyDescent="0.25">
      <c r="A573" s="178">
        <v>174</v>
      </c>
      <c r="B573" s="179" t="s">
        <v>817</v>
      </c>
      <c r="C573" s="189" t="s">
        <v>818</v>
      </c>
      <c r="D573" s="180" t="s">
        <v>0</v>
      </c>
      <c r="E573" s="181">
        <v>7700.82</v>
      </c>
      <c r="F573" s="182"/>
      <c r="G573" s="183">
        <f>ROUND(E573*F573,2)</f>
        <v>0</v>
      </c>
      <c r="H573" s="161"/>
      <c r="I573" s="160">
        <f>ROUND(E573*H573,2)</f>
        <v>0</v>
      </c>
      <c r="J573" s="161"/>
      <c r="K573" s="160">
        <f>ROUND(E573*J573,2)</f>
        <v>0</v>
      </c>
      <c r="L573" s="160">
        <v>21</v>
      </c>
      <c r="M573" s="160">
        <f>G573*(1+L573/100)</f>
        <v>0</v>
      </c>
      <c r="N573" s="160">
        <v>0</v>
      </c>
      <c r="O573" s="160">
        <f>ROUND(E573*N573,2)</f>
        <v>0</v>
      </c>
      <c r="P573" s="160">
        <v>0</v>
      </c>
      <c r="Q573" s="160">
        <f>ROUND(E573*P573,2)</f>
        <v>0</v>
      </c>
      <c r="R573" s="160"/>
      <c r="S573" s="160" t="s">
        <v>139</v>
      </c>
      <c r="T573" s="160" t="s">
        <v>139</v>
      </c>
      <c r="U573" s="160">
        <v>0.03</v>
      </c>
      <c r="V573" s="160">
        <f>ROUND(E573*U573,2)</f>
        <v>231.02</v>
      </c>
      <c r="W573" s="160"/>
      <c r="X573" s="160" t="s">
        <v>140</v>
      </c>
      <c r="Y573" s="150"/>
      <c r="Z573" s="150"/>
      <c r="AA573" s="150"/>
      <c r="AB573" s="150"/>
      <c r="AC573" s="150"/>
      <c r="AD573" s="150"/>
      <c r="AE573" s="150"/>
      <c r="AF573" s="150"/>
      <c r="AG573" s="150" t="s">
        <v>141</v>
      </c>
      <c r="AH573" s="150"/>
      <c r="AI573" s="150"/>
      <c r="AJ573" s="150"/>
      <c r="AK573" s="150"/>
      <c r="AL573" s="150"/>
      <c r="AM573" s="150"/>
      <c r="AN573" s="150"/>
      <c r="AO573" s="150"/>
      <c r="AP573" s="150"/>
      <c r="AQ573" s="150"/>
      <c r="AR573" s="150"/>
      <c r="AS573" s="150"/>
      <c r="AT573" s="150"/>
      <c r="AU573" s="150"/>
      <c r="AV573" s="150"/>
      <c r="AW573" s="150"/>
      <c r="AX573" s="150"/>
      <c r="AY573" s="150"/>
      <c r="AZ573" s="150"/>
      <c r="BA573" s="150"/>
      <c r="BB573" s="150"/>
      <c r="BC573" s="150"/>
      <c r="BD573" s="150"/>
      <c r="BE573" s="150"/>
      <c r="BF573" s="150"/>
      <c r="BG573" s="150"/>
      <c r="BH573" s="150"/>
    </row>
    <row r="574" spans="1:60" ht="20.399999999999999" outlineLevel="1" x14ac:dyDescent="0.25">
      <c r="A574" s="171">
        <v>175</v>
      </c>
      <c r="B574" s="172" t="s">
        <v>819</v>
      </c>
      <c r="C574" s="187" t="s">
        <v>820</v>
      </c>
      <c r="D574" s="173" t="s">
        <v>222</v>
      </c>
      <c r="E574" s="174">
        <v>451.5</v>
      </c>
      <c r="F574" s="175"/>
      <c r="G574" s="176">
        <f>ROUND(E574*F574,2)</f>
        <v>0</v>
      </c>
      <c r="H574" s="161"/>
      <c r="I574" s="160">
        <f>ROUND(E574*H574,2)</f>
        <v>0</v>
      </c>
      <c r="J574" s="161"/>
      <c r="K574" s="160">
        <f>ROUND(E574*J574,2)</f>
        <v>0</v>
      </c>
      <c r="L574" s="160">
        <v>21</v>
      </c>
      <c r="M574" s="160">
        <f>G574*(1+L574/100)</f>
        <v>0</v>
      </c>
      <c r="N574" s="160">
        <v>4.8189999999999997E-2</v>
      </c>
      <c r="O574" s="160">
        <f>ROUND(E574*N574,2)</f>
        <v>21.76</v>
      </c>
      <c r="P574" s="160">
        <v>0</v>
      </c>
      <c r="Q574" s="160">
        <f>ROUND(E574*P574,2)</f>
        <v>0</v>
      </c>
      <c r="R574" s="160"/>
      <c r="S574" s="160" t="s">
        <v>821</v>
      </c>
      <c r="T574" s="160" t="s">
        <v>180</v>
      </c>
      <c r="U574" s="160">
        <v>0.79139999999999999</v>
      </c>
      <c r="V574" s="160">
        <f>ROUND(E574*U574,2)</f>
        <v>357.32</v>
      </c>
      <c r="W574" s="160"/>
      <c r="X574" s="160" t="s">
        <v>822</v>
      </c>
      <c r="Y574" s="150"/>
      <c r="Z574" s="150"/>
      <c r="AA574" s="150"/>
      <c r="AB574" s="150"/>
      <c r="AC574" s="150"/>
      <c r="AD574" s="150"/>
      <c r="AE574" s="150"/>
      <c r="AF574" s="150"/>
      <c r="AG574" s="150" t="s">
        <v>823</v>
      </c>
      <c r="AH574" s="150"/>
      <c r="AI574" s="150"/>
      <c r="AJ574" s="150"/>
      <c r="AK574" s="150"/>
      <c r="AL574" s="150"/>
      <c r="AM574" s="150"/>
      <c r="AN574" s="150"/>
      <c r="AO574" s="150"/>
      <c r="AP574" s="150"/>
      <c r="AQ574" s="150"/>
      <c r="AR574" s="150"/>
      <c r="AS574" s="150"/>
      <c r="AT574" s="150"/>
      <c r="AU574" s="150"/>
      <c r="AV574" s="150"/>
      <c r="AW574" s="150"/>
      <c r="AX574" s="150"/>
      <c r="AY574" s="150"/>
      <c r="AZ574" s="150"/>
      <c r="BA574" s="150"/>
      <c r="BB574" s="150"/>
      <c r="BC574" s="150"/>
      <c r="BD574" s="150"/>
      <c r="BE574" s="150"/>
      <c r="BF574" s="150"/>
      <c r="BG574" s="150"/>
      <c r="BH574" s="150"/>
    </row>
    <row r="575" spans="1:60" outlineLevel="1" x14ac:dyDescent="0.25">
      <c r="A575" s="157"/>
      <c r="B575" s="158"/>
      <c r="C575" s="188" t="s">
        <v>824</v>
      </c>
      <c r="D575" s="162"/>
      <c r="E575" s="163">
        <v>451.5</v>
      </c>
      <c r="F575" s="160"/>
      <c r="G575" s="160"/>
      <c r="H575" s="160"/>
      <c r="I575" s="160"/>
      <c r="J575" s="160"/>
      <c r="K575" s="160"/>
      <c r="L575" s="160"/>
      <c r="M575" s="160"/>
      <c r="N575" s="160"/>
      <c r="O575" s="160"/>
      <c r="P575" s="160"/>
      <c r="Q575" s="160"/>
      <c r="R575" s="160"/>
      <c r="S575" s="160"/>
      <c r="T575" s="160"/>
      <c r="U575" s="160"/>
      <c r="V575" s="160"/>
      <c r="W575" s="160"/>
      <c r="X575" s="160"/>
      <c r="Y575" s="150"/>
      <c r="Z575" s="150"/>
      <c r="AA575" s="150"/>
      <c r="AB575" s="150"/>
      <c r="AC575" s="150"/>
      <c r="AD575" s="150"/>
      <c r="AE575" s="150"/>
      <c r="AF575" s="150"/>
      <c r="AG575" s="150" t="s">
        <v>143</v>
      </c>
      <c r="AH575" s="150">
        <v>0</v>
      </c>
      <c r="AI575" s="150"/>
      <c r="AJ575" s="150"/>
      <c r="AK575" s="150"/>
      <c r="AL575" s="150"/>
      <c r="AM575" s="150"/>
      <c r="AN575" s="150"/>
      <c r="AO575" s="150"/>
      <c r="AP575" s="150"/>
      <c r="AQ575" s="150"/>
      <c r="AR575" s="150"/>
      <c r="AS575" s="150"/>
      <c r="AT575" s="150"/>
      <c r="AU575" s="150"/>
      <c r="AV575" s="150"/>
      <c r="AW575" s="150"/>
      <c r="AX575" s="150"/>
      <c r="AY575" s="150"/>
      <c r="AZ575" s="150"/>
      <c r="BA575" s="150"/>
      <c r="BB575" s="150"/>
      <c r="BC575" s="150"/>
      <c r="BD575" s="150"/>
      <c r="BE575" s="150"/>
      <c r="BF575" s="150"/>
      <c r="BG575" s="150"/>
      <c r="BH575" s="150"/>
    </row>
    <row r="576" spans="1:60" ht="20.399999999999999" outlineLevel="1" x14ac:dyDescent="0.25">
      <c r="A576" s="178">
        <v>176</v>
      </c>
      <c r="B576" s="179" t="s">
        <v>825</v>
      </c>
      <c r="C576" s="189" t="s">
        <v>826</v>
      </c>
      <c r="D576" s="180" t="s">
        <v>451</v>
      </c>
      <c r="E576" s="181">
        <v>1</v>
      </c>
      <c r="F576" s="182"/>
      <c r="G576" s="183">
        <f>ROUND(E576*F576,2)</f>
        <v>0</v>
      </c>
      <c r="H576" s="161"/>
      <c r="I576" s="160">
        <f>ROUND(E576*H576,2)</f>
        <v>0</v>
      </c>
      <c r="J576" s="161"/>
      <c r="K576" s="160">
        <f>ROUND(E576*J576,2)</f>
        <v>0</v>
      </c>
      <c r="L576" s="160">
        <v>21</v>
      </c>
      <c r="M576" s="160">
        <f>G576*(1+L576/100)</f>
        <v>0</v>
      </c>
      <c r="N576" s="160">
        <v>0</v>
      </c>
      <c r="O576" s="160">
        <f>ROUND(E576*N576,2)</f>
        <v>0</v>
      </c>
      <c r="P576" s="160">
        <v>0</v>
      </c>
      <c r="Q576" s="160">
        <f>ROUND(E576*P576,2)</f>
        <v>0</v>
      </c>
      <c r="R576" s="160"/>
      <c r="S576" s="160" t="s">
        <v>146</v>
      </c>
      <c r="T576" s="160" t="s">
        <v>180</v>
      </c>
      <c r="U576" s="160">
        <v>0</v>
      </c>
      <c r="V576" s="160">
        <f>ROUND(E576*U576,2)</f>
        <v>0</v>
      </c>
      <c r="W576" s="160"/>
      <c r="X576" s="160" t="s">
        <v>446</v>
      </c>
      <c r="Y576" s="150"/>
      <c r="Z576" s="150"/>
      <c r="AA576" s="150"/>
      <c r="AB576" s="150"/>
      <c r="AC576" s="150"/>
      <c r="AD576" s="150"/>
      <c r="AE576" s="150"/>
      <c r="AF576" s="150"/>
      <c r="AG576" s="150" t="s">
        <v>447</v>
      </c>
      <c r="AH576" s="150"/>
      <c r="AI576" s="150"/>
      <c r="AJ576" s="150"/>
      <c r="AK576" s="150"/>
      <c r="AL576" s="150"/>
      <c r="AM576" s="150"/>
      <c r="AN576" s="150"/>
      <c r="AO576" s="150"/>
      <c r="AP576" s="150"/>
      <c r="AQ576" s="150"/>
      <c r="AR576" s="150"/>
      <c r="AS576" s="150"/>
      <c r="AT576" s="150"/>
      <c r="AU576" s="150"/>
      <c r="AV576" s="150"/>
      <c r="AW576" s="150"/>
      <c r="AX576" s="150"/>
      <c r="AY576" s="150"/>
      <c r="AZ576" s="150"/>
      <c r="BA576" s="150"/>
      <c r="BB576" s="150"/>
      <c r="BC576" s="150"/>
      <c r="BD576" s="150"/>
      <c r="BE576" s="150"/>
      <c r="BF576" s="150"/>
      <c r="BG576" s="150"/>
      <c r="BH576" s="150"/>
    </row>
    <row r="577" spans="1:60" x14ac:dyDescent="0.25">
      <c r="A577" s="165" t="s">
        <v>134</v>
      </c>
      <c r="B577" s="166" t="s">
        <v>94</v>
      </c>
      <c r="C577" s="186" t="s">
        <v>95</v>
      </c>
      <c r="D577" s="167"/>
      <c r="E577" s="168"/>
      <c r="F577" s="169"/>
      <c r="G577" s="170">
        <f>SUMIF(AG578:AG602,"&lt;&gt;NOR",G578:G602)</f>
        <v>0</v>
      </c>
      <c r="H577" s="164"/>
      <c r="I577" s="164">
        <f>SUM(I578:I602)</f>
        <v>0</v>
      </c>
      <c r="J577" s="164"/>
      <c r="K577" s="164">
        <f>SUM(K578:K602)</f>
        <v>0</v>
      </c>
      <c r="L577" s="164"/>
      <c r="M577" s="164">
        <f>SUM(M578:M602)</f>
        <v>0</v>
      </c>
      <c r="N577" s="164"/>
      <c r="O577" s="164">
        <f>SUM(O578:O602)</f>
        <v>0</v>
      </c>
      <c r="P577" s="164"/>
      <c r="Q577" s="164">
        <f>SUM(Q578:Q602)</f>
        <v>0</v>
      </c>
      <c r="R577" s="164"/>
      <c r="S577" s="164"/>
      <c r="T577" s="164"/>
      <c r="U577" s="164"/>
      <c r="V577" s="164">
        <f>SUM(V578:V602)</f>
        <v>0</v>
      </c>
      <c r="W577" s="164"/>
      <c r="X577" s="164"/>
      <c r="AG577" t="s">
        <v>135</v>
      </c>
    </row>
    <row r="578" spans="1:60" outlineLevel="1" x14ac:dyDescent="0.25">
      <c r="A578" s="178">
        <v>177</v>
      </c>
      <c r="B578" s="179" t="s">
        <v>827</v>
      </c>
      <c r="C578" s="189" t="s">
        <v>828</v>
      </c>
      <c r="D578" s="180" t="s">
        <v>829</v>
      </c>
      <c r="E578" s="181">
        <v>14</v>
      </c>
      <c r="F578" s="182"/>
      <c r="G578" s="183">
        <f t="shared" ref="G578:G596" si="7">ROUND(E578*F578,2)</f>
        <v>0</v>
      </c>
      <c r="H578" s="161"/>
      <c r="I578" s="160">
        <f t="shared" ref="I578:I596" si="8">ROUND(E578*H578,2)</f>
        <v>0</v>
      </c>
      <c r="J578" s="161"/>
      <c r="K578" s="160">
        <f t="shared" ref="K578:K596" si="9">ROUND(E578*J578,2)</f>
        <v>0</v>
      </c>
      <c r="L578" s="160">
        <v>21</v>
      </c>
      <c r="M578" s="160">
        <f t="shared" ref="M578:M596" si="10">G578*(1+L578/100)</f>
        <v>0</v>
      </c>
      <c r="N578" s="160">
        <v>0</v>
      </c>
      <c r="O578" s="160">
        <f t="shared" ref="O578:O596" si="11">ROUND(E578*N578,2)</f>
        <v>0</v>
      </c>
      <c r="P578" s="160">
        <v>0</v>
      </c>
      <c r="Q578" s="160">
        <f t="shared" ref="Q578:Q596" si="12">ROUND(E578*P578,2)</f>
        <v>0</v>
      </c>
      <c r="R578" s="160"/>
      <c r="S578" s="160" t="s">
        <v>146</v>
      </c>
      <c r="T578" s="160" t="s">
        <v>180</v>
      </c>
      <c r="U578" s="160">
        <v>0</v>
      </c>
      <c r="V578" s="160">
        <f t="shared" ref="V578:V596" si="13">ROUND(E578*U578,2)</f>
        <v>0</v>
      </c>
      <c r="W578" s="160"/>
      <c r="X578" s="160" t="s">
        <v>140</v>
      </c>
      <c r="Y578" s="150"/>
      <c r="Z578" s="150"/>
      <c r="AA578" s="150"/>
      <c r="AB578" s="150"/>
      <c r="AC578" s="150"/>
      <c r="AD578" s="150"/>
      <c r="AE578" s="150"/>
      <c r="AF578" s="150"/>
      <c r="AG578" s="150" t="s">
        <v>141</v>
      </c>
      <c r="AH578" s="150"/>
      <c r="AI578" s="150"/>
      <c r="AJ578" s="150"/>
      <c r="AK578" s="150"/>
      <c r="AL578" s="150"/>
      <c r="AM578" s="150"/>
      <c r="AN578" s="150"/>
      <c r="AO578" s="150"/>
      <c r="AP578" s="150"/>
      <c r="AQ578" s="150"/>
      <c r="AR578" s="150"/>
      <c r="AS578" s="150"/>
      <c r="AT578" s="150"/>
      <c r="AU578" s="150"/>
      <c r="AV578" s="150"/>
      <c r="AW578" s="150"/>
      <c r="AX578" s="150"/>
      <c r="AY578" s="150"/>
      <c r="AZ578" s="150"/>
      <c r="BA578" s="150"/>
      <c r="BB578" s="150"/>
      <c r="BC578" s="150"/>
      <c r="BD578" s="150"/>
      <c r="BE578" s="150"/>
      <c r="BF578" s="150"/>
      <c r="BG578" s="150"/>
      <c r="BH578" s="150"/>
    </row>
    <row r="579" spans="1:60" outlineLevel="1" x14ac:dyDescent="0.25">
      <c r="A579" s="178">
        <v>178</v>
      </c>
      <c r="B579" s="179" t="s">
        <v>830</v>
      </c>
      <c r="C579" s="189" t="s">
        <v>831</v>
      </c>
      <c r="D579" s="180" t="s">
        <v>829</v>
      </c>
      <c r="E579" s="181">
        <v>1</v>
      </c>
      <c r="F579" s="182"/>
      <c r="G579" s="183">
        <f t="shared" si="7"/>
        <v>0</v>
      </c>
      <c r="H579" s="161"/>
      <c r="I579" s="160">
        <f t="shared" si="8"/>
        <v>0</v>
      </c>
      <c r="J579" s="161"/>
      <c r="K579" s="160">
        <f t="shared" si="9"/>
        <v>0</v>
      </c>
      <c r="L579" s="160">
        <v>21</v>
      </c>
      <c r="M579" s="160">
        <f t="shared" si="10"/>
        <v>0</v>
      </c>
      <c r="N579" s="160">
        <v>0</v>
      </c>
      <c r="O579" s="160">
        <f t="shared" si="11"/>
        <v>0</v>
      </c>
      <c r="P579" s="160">
        <v>0</v>
      </c>
      <c r="Q579" s="160">
        <f t="shared" si="12"/>
        <v>0</v>
      </c>
      <c r="R579" s="160"/>
      <c r="S579" s="160" t="s">
        <v>146</v>
      </c>
      <c r="T579" s="160" t="s">
        <v>180</v>
      </c>
      <c r="U579" s="160">
        <v>0</v>
      </c>
      <c r="V579" s="160">
        <f t="shared" si="13"/>
        <v>0</v>
      </c>
      <c r="W579" s="160"/>
      <c r="X579" s="160" t="s">
        <v>140</v>
      </c>
      <c r="Y579" s="150"/>
      <c r="Z579" s="150"/>
      <c r="AA579" s="150"/>
      <c r="AB579" s="150"/>
      <c r="AC579" s="150"/>
      <c r="AD579" s="150"/>
      <c r="AE579" s="150"/>
      <c r="AF579" s="150"/>
      <c r="AG579" s="150" t="s">
        <v>141</v>
      </c>
      <c r="AH579" s="150"/>
      <c r="AI579" s="150"/>
      <c r="AJ579" s="150"/>
      <c r="AK579" s="150"/>
      <c r="AL579" s="150"/>
      <c r="AM579" s="150"/>
      <c r="AN579" s="150"/>
      <c r="AO579" s="150"/>
      <c r="AP579" s="150"/>
      <c r="AQ579" s="150"/>
      <c r="AR579" s="150"/>
      <c r="AS579" s="150"/>
      <c r="AT579" s="150"/>
      <c r="AU579" s="150"/>
      <c r="AV579" s="150"/>
      <c r="AW579" s="150"/>
      <c r="AX579" s="150"/>
      <c r="AY579" s="150"/>
      <c r="AZ579" s="150"/>
      <c r="BA579" s="150"/>
      <c r="BB579" s="150"/>
      <c r="BC579" s="150"/>
      <c r="BD579" s="150"/>
      <c r="BE579" s="150"/>
      <c r="BF579" s="150"/>
      <c r="BG579" s="150"/>
      <c r="BH579" s="150"/>
    </row>
    <row r="580" spans="1:60" outlineLevel="1" x14ac:dyDescent="0.25">
      <c r="A580" s="178">
        <v>179</v>
      </c>
      <c r="B580" s="179" t="s">
        <v>832</v>
      </c>
      <c r="C580" s="189" t="s">
        <v>833</v>
      </c>
      <c r="D580" s="180" t="s">
        <v>829</v>
      </c>
      <c r="E580" s="181">
        <v>3</v>
      </c>
      <c r="F580" s="182"/>
      <c r="G580" s="183">
        <f t="shared" si="7"/>
        <v>0</v>
      </c>
      <c r="H580" s="161"/>
      <c r="I580" s="160">
        <f t="shared" si="8"/>
        <v>0</v>
      </c>
      <c r="J580" s="161"/>
      <c r="K580" s="160">
        <f t="shared" si="9"/>
        <v>0</v>
      </c>
      <c r="L580" s="160">
        <v>21</v>
      </c>
      <c r="M580" s="160">
        <f t="shared" si="10"/>
        <v>0</v>
      </c>
      <c r="N580" s="160">
        <v>0</v>
      </c>
      <c r="O580" s="160">
        <f t="shared" si="11"/>
        <v>0</v>
      </c>
      <c r="P580" s="160">
        <v>0</v>
      </c>
      <c r="Q580" s="160">
        <f t="shared" si="12"/>
        <v>0</v>
      </c>
      <c r="R580" s="160"/>
      <c r="S580" s="160" t="s">
        <v>146</v>
      </c>
      <c r="T580" s="160" t="s">
        <v>180</v>
      </c>
      <c r="U580" s="160">
        <v>0</v>
      </c>
      <c r="V580" s="160">
        <f t="shared" si="13"/>
        <v>0</v>
      </c>
      <c r="W580" s="160"/>
      <c r="X580" s="160" t="s">
        <v>140</v>
      </c>
      <c r="Y580" s="150"/>
      <c r="Z580" s="150"/>
      <c r="AA580" s="150"/>
      <c r="AB580" s="150"/>
      <c r="AC580" s="150"/>
      <c r="AD580" s="150"/>
      <c r="AE580" s="150"/>
      <c r="AF580" s="150"/>
      <c r="AG580" s="150" t="s">
        <v>141</v>
      </c>
      <c r="AH580" s="150"/>
      <c r="AI580" s="150"/>
      <c r="AJ580" s="150"/>
      <c r="AK580" s="150"/>
      <c r="AL580" s="150"/>
      <c r="AM580" s="150"/>
      <c r="AN580" s="150"/>
      <c r="AO580" s="150"/>
      <c r="AP580" s="150"/>
      <c r="AQ580" s="150"/>
      <c r="AR580" s="150"/>
      <c r="AS580" s="150"/>
      <c r="AT580" s="150"/>
      <c r="AU580" s="150"/>
      <c r="AV580" s="150"/>
      <c r="AW580" s="150"/>
      <c r="AX580" s="150"/>
      <c r="AY580" s="150"/>
      <c r="AZ580" s="150"/>
      <c r="BA580" s="150"/>
      <c r="BB580" s="150"/>
      <c r="BC580" s="150"/>
      <c r="BD580" s="150"/>
      <c r="BE580" s="150"/>
      <c r="BF580" s="150"/>
      <c r="BG580" s="150"/>
      <c r="BH580" s="150"/>
    </row>
    <row r="581" spans="1:60" ht="20.399999999999999" outlineLevel="1" x14ac:dyDescent="0.25">
      <c r="A581" s="178">
        <v>180</v>
      </c>
      <c r="B581" s="179" t="s">
        <v>834</v>
      </c>
      <c r="C581" s="189" t="s">
        <v>835</v>
      </c>
      <c r="D581" s="180" t="s">
        <v>829</v>
      </c>
      <c r="E581" s="181">
        <v>3</v>
      </c>
      <c r="F581" s="182"/>
      <c r="G581" s="183">
        <f t="shared" si="7"/>
        <v>0</v>
      </c>
      <c r="H581" s="161"/>
      <c r="I581" s="160">
        <f t="shared" si="8"/>
        <v>0</v>
      </c>
      <c r="J581" s="161"/>
      <c r="K581" s="160">
        <f t="shared" si="9"/>
        <v>0</v>
      </c>
      <c r="L581" s="160">
        <v>21</v>
      </c>
      <c r="M581" s="160">
        <f t="shared" si="10"/>
        <v>0</v>
      </c>
      <c r="N581" s="160">
        <v>0</v>
      </c>
      <c r="O581" s="160">
        <f t="shared" si="11"/>
        <v>0</v>
      </c>
      <c r="P581" s="160">
        <v>0</v>
      </c>
      <c r="Q581" s="160">
        <f t="shared" si="12"/>
        <v>0</v>
      </c>
      <c r="R581" s="160"/>
      <c r="S581" s="160" t="s">
        <v>146</v>
      </c>
      <c r="T581" s="160" t="s">
        <v>180</v>
      </c>
      <c r="U581" s="160">
        <v>0</v>
      </c>
      <c r="V581" s="160">
        <f t="shared" si="13"/>
        <v>0</v>
      </c>
      <c r="W581" s="160"/>
      <c r="X581" s="160" t="s">
        <v>140</v>
      </c>
      <c r="Y581" s="150"/>
      <c r="Z581" s="150"/>
      <c r="AA581" s="150"/>
      <c r="AB581" s="150"/>
      <c r="AC581" s="150"/>
      <c r="AD581" s="150"/>
      <c r="AE581" s="150"/>
      <c r="AF581" s="150"/>
      <c r="AG581" s="150" t="s">
        <v>141</v>
      </c>
      <c r="AH581" s="150"/>
      <c r="AI581" s="150"/>
      <c r="AJ581" s="150"/>
      <c r="AK581" s="150"/>
      <c r="AL581" s="150"/>
      <c r="AM581" s="150"/>
      <c r="AN581" s="150"/>
      <c r="AO581" s="150"/>
      <c r="AP581" s="150"/>
      <c r="AQ581" s="150"/>
      <c r="AR581" s="150"/>
      <c r="AS581" s="150"/>
      <c r="AT581" s="150"/>
      <c r="AU581" s="150"/>
      <c r="AV581" s="150"/>
      <c r="AW581" s="150"/>
      <c r="AX581" s="150"/>
      <c r="AY581" s="150"/>
      <c r="AZ581" s="150"/>
      <c r="BA581" s="150"/>
      <c r="BB581" s="150"/>
      <c r="BC581" s="150"/>
      <c r="BD581" s="150"/>
      <c r="BE581" s="150"/>
      <c r="BF581" s="150"/>
      <c r="BG581" s="150"/>
      <c r="BH581" s="150"/>
    </row>
    <row r="582" spans="1:60" ht="20.399999999999999" outlineLevel="1" x14ac:dyDescent="0.25">
      <c r="A582" s="178">
        <v>181</v>
      </c>
      <c r="B582" s="179" t="s">
        <v>836</v>
      </c>
      <c r="C582" s="189" t="s">
        <v>837</v>
      </c>
      <c r="D582" s="180" t="s">
        <v>829</v>
      </c>
      <c r="E582" s="181">
        <v>3</v>
      </c>
      <c r="F582" s="182"/>
      <c r="G582" s="183">
        <f t="shared" si="7"/>
        <v>0</v>
      </c>
      <c r="H582" s="161"/>
      <c r="I582" s="160">
        <f t="shared" si="8"/>
        <v>0</v>
      </c>
      <c r="J582" s="161"/>
      <c r="K582" s="160">
        <f t="shared" si="9"/>
        <v>0</v>
      </c>
      <c r="L582" s="160">
        <v>21</v>
      </c>
      <c r="M582" s="160">
        <f t="shared" si="10"/>
        <v>0</v>
      </c>
      <c r="N582" s="160">
        <v>0</v>
      </c>
      <c r="O582" s="160">
        <f t="shared" si="11"/>
        <v>0</v>
      </c>
      <c r="P582" s="160">
        <v>0</v>
      </c>
      <c r="Q582" s="160">
        <f t="shared" si="12"/>
        <v>0</v>
      </c>
      <c r="R582" s="160"/>
      <c r="S582" s="160" t="s">
        <v>146</v>
      </c>
      <c r="T582" s="160" t="s">
        <v>180</v>
      </c>
      <c r="U582" s="160">
        <v>0</v>
      </c>
      <c r="V582" s="160">
        <f t="shared" si="13"/>
        <v>0</v>
      </c>
      <c r="W582" s="160"/>
      <c r="X582" s="160" t="s">
        <v>140</v>
      </c>
      <c r="Y582" s="150"/>
      <c r="Z582" s="150"/>
      <c r="AA582" s="150"/>
      <c r="AB582" s="150"/>
      <c r="AC582" s="150"/>
      <c r="AD582" s="150"/>
      <c r="AE582" s="150"/>
      <c r="AF582" s="150"/>
      <c r="AG582" s="150" t="s">
        <v>141</v>
      </c>
      <c r="AH582" s="150"/>
      <c r="AI582" s="150"/>
      <c r="AJ582" s="150"/>
      <c r="AK582" s="150"/>
      <c r="AL582" s="150"/>
      <c r="AM582" s="150"/>
      <c r="AN582" s="150"/>
      <c r="AO582" s="150"/>
      <c r="AP582" s="150"/>
      <c r="AQ582" s="150"/>
      <c r="AR582" s="150"/>
      <c r="AS582" s="150"/>
      <c r="AT582" s="150"/>
      <c r="AU582" s="150"/>
      <c r="AV582" s="150"/>
      <c r="AW582" s="150"/>
      <c r="AX582" s="150"/>
      <c r="AY582" s="150"/>
      <c r="AZ582" s="150"/>
      <c r="BA582" s="150"/>
      <c r="BB582" s="150"/>
      <c r="BC582" s="150"/>
      <c r="BD582" s="150"/>
      <c r="BE582" s="150"/>
      <c r="BF582" s="150"/>
      <c r="BG582" s="150"/>
      <c r="BH582" s="150"/>
    </row>
    <row r="583" spans="1:60" outlineLevel="1" x14ac:dyDescent="0.25">
      <c r="A583" s="178">
        <v>182</v>
      </c>
      <c r="B583" s="179" t="s">
        <v>838</v>
      </c>
      <c r="C583" s="189" t="s">
        <v>839</v>
      </c>
      <c r="D583" s="180" t="s">
        <v>829</v>
      </c>
      <c r="E583" s="181">
        <v>1</v>
      </c>
      <c r="F583" s="182"/>
      <c r="G583" s="183">
        <f t="shared" si="7"/>
        <v>0</v>
      </c>
      <c r="H583" s="161"/>
      <c r="I583" s="160">
        <f t="shared" si="8"/>
        <v>0</v>
      </c>
      <c r="J583" s="161"/>
      <c r="K583" s="160">
        <f t="shared" si="9"/>
        <v>0</v>
      </c>
      <c r="L583" s="160">
        <v>21</v>
      </c>
      <c r="M583" s="160">
        <f t="shared" si="10"/>
        <v>0</v>
      </c>
      <c r="N583" s="160">
        <v>0</v>
      </c>
      <c r="O583" s="160">
        <f t="shared" si="11"/>
        <v>0</v>
      </c>
      <c r="P583" s="160">
        <v>0</v>
      </c>
      <c r="Q583" s="160">
        <f t="shared" si="12"/>
        <v>0</v>
      </c>
      <c r="R583" s="160"/>
      <c r="S583" s="160" t="s">
        <v>146</v>
      </c>
      <c r="T583" s="160" t="s">
        <v>180</v>
      </c>
      <c r="U583" s="160">
        <v>0</v>
      </c>
      <c r="V583" s="160">
        <f t="shared" si="13"/>
        <v>0</v>
      </c>
      <c r="W583" s="160"/>
      <c r="X583" s="160" t="s">
        <v>140</v>
      </c>
      <c r="Y583" s="150"/>
      <c r="Z583" s="150"/>
      <c r="AA583" s="150"/>
      <c r="AB583" s="150"/>
      <c r="AC583" s="150"/>
      <c r="AD583" s="150"/>
      <c r="AE583" s="150"/>
      <c r="AF583" s="150"/>
      <c r="AG583" s="150" t="s">
        <v>141</v>
      </c>
      <c r="AH583" s="150"/>
      <c r="AI583" s="150"/>
      <c r="AJ583" s="150"/>
      <c r="AK583" s="150"/>
      <c r="AL583" s="150"/>
      <c r="AM583" s="150"/>
      <c r="AN583" s="150"/>
      <c r="AO583" s="150"/>
      <c r="AP583" s="150"/>
      <c r="AQ583" s="150"/>
      <c r="AR583" s="150"/>
      <c r="AS583" s="150"/>
      <c r="AT583" s="150"/>
      <c r="AU583" s="150"/>
      <c r="AV583" s="150"/>
      <c r="AW583" s="150"/>
      <c r="AX583" s="150"/>
      <c r="AY583" s="150"/>
      <c r="AZ583" s="150"/>
      <c r="BA583" s="150"/>
      <c r="BB583" s="150"/>
      <c r="BC583" s="150"/>
      <c r="BD583" s="150"/>
      <c r="BE583" s="150"/>
      <c r="BF583" s="150"/>
      <c r="BG583" s="150"/>
      <c r="BH583" s="150"/>
    </row>
    <row r="584" spans="1:60" outlineLevel="1" x14ac:dyDescent="0.25">
      <c r="A584" s="178">
        <v>183</v>
      </c>
      <c r="B584" s="179" t="s">
        <v>840</v>
      </c>
      <c r="C584" s="189" t="s">
        <v>841</v>
      </c>
      <c r="D584" s="180" t="s">
        <v>829</v>
      </c>
      <c r="E584" s="181">
        <v>1</v>
      </c>
      <c r="F584" s="182"/>
      <c r="G584" s="183">
        <f t="shared" si="7"/>
        <v>0</v>
      </c>
      <c r="H584" s="161"/>
      <c r="I584" s="160">
        <f t="shared" si="8"/>
        <v>0</v>
      </c>
      <c r="J584" s="161"/>
      <c r="K584" s="160">
        <f t="shared" si="9"/>
        <v>0</v>
      </c>
      <c r="L584" s="160">
        <v>21</v>
      </c>
      <c r="M584" s="160">
        <f t="shared" si="10"/>
        <v>0</v>
      </c>
      <c r="N584" s="160">
        <v>0</v>
      </c>
      <c r="O584" s="160">
        <f t="shared" si="11"/>
        <v>0</v>
      </c>
      <c r="P584" s="160">
        <v>0</v>
      </c>
      <c r="Q584" s="160">
        <f t="shared" si="12"/>
        <v>0</v>
      </c>
      <c r="R584" s="160"/>
      <c r="S584" s="160" t="s">
        <v>146</v>
      </c>
      <c r="T584" s="160" t="s">
        <v>180</v>
      </c>
      <c r="U584" s="160">
        <v>0</v>
      </c>
      <c r="V584" s="160">
        <f t="shared" si="13"/>
        <v>0</v>
      </c>
      <c r="W584" s="160"/>
      <c r="X584" s="160" t="s">
        <v>140</v>
      </c>
      <c r="Y584" s="150"/>
      <c r="Z584" s="150"/>
      <c r="AA584" s="150"/>
      <c r="AB584" s="150"/>
      <c r="AC584" s="150"/>
      <c r="AD584" s="150"/>
      <c r="AE584" s="150"/>
      <c r="AF584" s="150"/>
      <c r="AG584" s="150" t="s">
        <v>141</v>
      </c>
      <c r="AH584" s="150"/>
      <c r="AI584" s="150"/>
      <c r="AJ584" s="150"/>
      <c r="AK584" s="150"/>
      <c r="AL584" s="150"/>
      <c r="AM584" s="150"/>
      <c r="AN584" s="150"/>
      <c r="AO584" s="150"/>
      <c r="AP584" s="150"/>
      <c r="AQ584" s="150"/>
      <c r="AR584" s="150"/>
      <c r="AS584" s="150"/>
      <c r="AT584" s="150"/>
      <c r="AU584" s="150"/>
      <c r="AV584" s="150"/>
      <c r="AW584" s="150"/>
      <c r="AX584" s="150"/>
      <c r="AY584" s="150"/>
      <c r="AZ584" s="150"/>
      <c r="BA584" s="150"/>
      <c r="BB584" s="150"/>
      <c r="BC584" s="150"/>
      <c r="BD584" s="150"/>
      <c r="BE584" s="150"/>
      <c r="BF584" s="150"/>
      <c r="BG584" s="150"/>
      <c r="BH584" s="150"/>
    </row>
    <row r="585" spans="1:60" outlineLevel="1" x14ac:dyDescent="0.25">
      <c r="A585" s="178">
        <v>184</v>
      </c>
      <c r="B585" s="179" t="s">
        <v>842</v>
      </c>
      <c r="C585" s="189" t="s">
        <v>843</v>
      </c>
      <c r="D585" s="180" t="s">
        <v>829</v>
      </c>
      <c r="E585" s="181">
        <v>1</v>
      </c>
      <c r="F585" s="182"/>
      <c r="G585" s="183">
        <f t="shared" si="7"/>
        <v>0</v>
      </c>
      <c r="H585" s="161"/>
      <c r="I585" s="160">
        <f t="shared" si="8"/>
        <v>0</v>
      </c>
      <c r="J585" s="161"/>
      <c r="K585" s="160">
        <f t="shared" si="9"/>
        <v>0</v>
      </c>
      <c r="L585" s="160">
        <v>21</v>
      </c>
      <c r="M585" s="160">
        <f t="shared" si="10"/>
        <v>0</v>
      </c>
      <c r="N585" s="160">
        <v>0</v>
      </c>
      <c r="O585" s="160">
        <f t="shared" si="11"/>
        <v>0</v>
      </c>
      <c r="P585" s="160">
        <v>0</v>
      </c>
      <c r="Q585" s="160">
        <f t="shared" si="12"/>
        <v>0</v>
      </c>
      <c r="R585" s="160"/>
      <c r="S585" s="160" t="s">
        <v>146</v>
      </c>
      <c r="T585" s="160" t="s">
        <v>180</v>
      </c>
      <c r="U585" s="160">
        <v>0</v>
      </c>
      <c r="V585" s="160">
        <f t="shared" si="13"/>
        <v>0</v>
      </c>
      <c r="W585" s="160"/>
      <c r="X585" s="160" t="s">
        <v>140</v>
      </c>
      <c r="Y585" s="150"/>
      <c r="Z585" s="150"/>
      <c r="AA585" s="150"/>
      <c r="AB585" s="150"/>
      <c r="AC585" s="150"/>
      <c r="AD585" s="150"/>
      <c r="AE585" s="150"/>
      <c r="AF585" s="150"/>
      <c r="AG585" s="150" t="s">
        <v>141</v>
      </c>
      <c r="AH585" s="150"/>
      <c r="AI585" s="150"/>
      <c r="AJ585" s="150"/>
      <c r="AK585" s="150"/>
      <c r="AL585" s="150"/>
      <c r="AM585" s="150"/>
      <c r="AN585" s="150"/>
      <c r="AO585" s="150"/>
      <c r="AP585" s="150"/>
      <c r="AQ585" s="150"/>
      <c r="AR585" s="150"/>
      <c r="AS585" s="150"/>
      <c r="AT585" s="150"/>
      <c r="AU585" s="150"/>
      <c r="AV585" s="150"/>
      <c r="AW585" s="150"/>
      <c r="AX585" s="150"/>
      <c r="AY585" s="150"/>
      <c r="AZ585" s="150"/>
      <c r="BA585" s="150"/>
      <c r="BB585" s="150"/>
      <c r="BC585" s="150"/>
      <c r="BD585" s="150"/>
      <c r="BE585" s="150"/>
      <c r="BF585" s="150"/>
      <c r="BG585" s="150"/>
      <c r="BH585" s="150"/>
    </row>
    <row r="586" spans="1:60" outlineLevel="1" x14ac:dyDescent="0.25">
      <c r="A586" s="178">
        <v>185</v>
      </c>
      <c r="B586" s="179" t="s">
        <v>844</v>
      </c>
      <c r="C586" s="189" t="s">
        <v>845</v>
      </c>
      <c r="D586" s="180" t="s">
        <v>829</v>
      </c>
      <c r="E586" s="181">
        <v>8</v>
      </c>
      <c r="F586" s="182"/>
      <c r="G586" s="183">
        <f t="shared" si="7"/>
        <v>0</v>
      </c>
      <c r="H586" s="161"/>
      <c r="I586" s="160">
        <f t="shared" si="8"/>
        <v>0</v>
      </c>
      <c r="J586" s="161"/>
      <c r="K586" s="160">
        <f t="shared" si="9"/>
        <v>0</v>
      </c>
      <c r="L586" s="160">
        <v>21</v>
      </c>
      <c r="M586" s="160">
        <f t="shared" si="10"/>
        <v>0</v>
      </c>
      <c r="N586" s="160">
        <v>0</v>
      </c>
      <c r="O586" s="160">
        <f t="shared" si="11"/>
        <v>0</v>
      </c>
      <c r="P586" s="160">
        <v>0</v>
      </c>
      <c r="Q586" s="160">
        <f t="shared" si="12"/>
        <v>0</v>
      </c>
      <c r="R586" s="160"/>
      <c r="S586" s="160" t="s">
        <v>146</v>
      </c>
      <c r="T586" s="160" t="s">
        <v>180</v>
      </c>
      <c r="U586" s="160">
        <v>0</v>
      </c>
      <c r="V586" s="160">
        <f t="shared" si="13"/>
        <v>0</v>
      </c>
      <c r="W586" s="160"/>
      <c r="X586" s="160" t="s">
        <v>140</v>
      </c>
      <c r="Y586" s="150"/>
      <c r="Z586" s="150"/>
      <c r="AA586" s="150"/>
      <c r="AB586" s="150"/>
      <c r="AC586" s="150"/>
      <c r="AD586" s="150"/>
      <c r="AE586" s="150"/>
      <c r="AF586" s="150"/>
      <c r="AG586" s="150" t="s">
        <v>141</v>
      </c>
      <c r="AH586" s="150"/>
      <c r="AI586" s="150"/>
      <c r="AJ586" s="150"/>
      <c r="AK586" s="150"/>
      <c r="AL586" s="150"/>
      <c r="AM586" s="150"/>
      <c r="AN586" s="150"/>
      <c r="AO586" s="150"/>
      <c r="AP586" s="150"/>
      <c r="AQ586" s="150"/>
      <c r="AR586" s="150"/>
      <c r="AS586" s="150"/>
      <c r="AT586" s="150"/>
      <c r="AU586" s="150"/>
      <c r="AV586" s="150"/>
      <c r="AW586" s="150"/>
      <c r="AX586" s="150"/>
      <c r="AY586" s="150"/>
      <c r="AZ586" s="150"/>
      <c r="BA586" s="150"/>
      <c r="BB586" s="150"/>
      <c r="BC586" s="150"/>
      <c r="BD586" s="150"/>
      <c r="BE586" s="150"/>
      <c r="BF586" s="150"/>
      <c r="BG586" s="150"/>
      <c r="BH586" s="150"/>
    </row>
    <row r="587" spans="1:60" outlineLevel="1" x14ac:dyDescent="0.25">
      <c r="A587" s="178">
        <v>186</v>
      </c>
      <c r="B587" s="179" t="s">
        <v>846</v>
      </c>
      <c r="C587" s="189" t="s">
        <v>847</v>
      </c>
      <c r="D587" s="180" t="s">
        <v>829</v>
      </c>
      <c r="E587" s="181">
        <v>1</v>
      </c>
      <c r="F587" s="182"/>
      <c r="G587" s="183">
        <f t="shared" si="7"/>
        <v>0</v>
      </c>
      <c r="H587" s="161"/>
      <c r="I587" s="160">
        <f t="shared" si="8"/>
        <v>0</v>
      </c>
      <c r="J587" s="161"/>
      <c r="K587" s="160">
        <f t="shared" si="9"/>
        <v>0</v>
      </c>
      <c r="L587" s="160">
        <v>21</v>
      </c>
      <c r="M587" s="160">
        <f t="shared" si="10"/>
        <v>0</v>
      </c>
      <c r="N587" s="160">
        <v>0</v>
      </c>
      <c r="O587" s="160">
        <f t="shared" si="11"/>
        <v>0</v>
      </c>
      <c r="P587" s="160">
        <v>0</v>
      </c>
      <c r="Q587" s="160">
        <f t="shared" si="12"/>
        <v>0</v>
      </c>
      <c r="R587" s="160"/>
      <c r="S587" s="160" t="s">
        <v>146</v>
      </c>
      <c r="T587" s="160" t="s">
        <v>180</v>
      </c>
      <c r="U587" s="160">
        <v>0</v>
      </c>
      <c r="V587" s="160">
        <f t="shared" si="13"/>
        <v>0</v>
      </c>
      <c r="W587" s="160"/>
      <c r="X587" s="160" t="s">
        <v>140</v>
      </c>
      <c r="Y587" s="150"/>
      <c r="Z587" s="150"/>
      <c r="AA587" s="150"/>
      <c r="AB587" s="150"/>
      <c r="AC587" s="150"/>
      <c r="AD587" s="150"/>
      <c r="AE587" s="150"/>
      <c r="AF587" s="150"/>
      <c r="AG587" s="150" t="s">
        <v>141</v>
      </c>
      <c r="AH587" s="150"/>
      <c r="AI587" s="150"/>
      <c r="AJ587" s="150"/>
      <c r="AK587" s="150"/>
      <c r="AL587" s="150"/>
      <c r="AM587" s="150"/>
      <c r="AN587" s="150"/>
      <c r="AO587" s="150"/>
      <c r="AP587" s="150"/>
      <c r="AQ587" s="150"/>
      <c r="AR587" s="150"/>
      <c r="AS587" s="150"/>
      <c r="AT587" s="150"/>
      <c r="AU587" s="150"/>
      <c r="AV587" s="150"/>
      <c r="AW587" s="150"/>
      <c r="AX587" s="150"/>
      <c r="AY587" s="150"/>
      <c r="AZ587" s="150"/>
      <c r="BA587" s="150"/>
      <c r="BB587" s="150"/>
      <c r="BC587" s="150"/>
      <c r="BD587" s="150"/>
      <c r="BE587" s="150"/>
      <c r="BF587" s="150"/>
      <c r="BG587" s="150"/>
      <c r="BH587" s="150"/>
    </row>
    <row r="588" spans="1:60" outlineLevel="1" x14ac:dyDescent="0.25">
      <c r="A588" s="178">
        <v>187</v>
      </c>
      <c r="B588" s="179" t="s">
        <v>848</v>
      </c>
      <c r="C588" s="189" t="s">
        <v>849</v>
      </c>
      <c r="D588" s="180" t="s">
        <v>829</v>
      </c>
      <c r="E588" s="181">
        <v>1</v>
      </c>
      <c r="F588" s="182"/>
      <c r="G588" s="183">
        <f t="shared" si="7"/>
        <v>0</v>
      </c>
      <c r="H588" s="161"/>
      <c r="I588" s="160">
        <f t="shared" si="8"/>
        <v>0</v>
      </c>
      <c r="J588" s="161"/>
      <c r="K588" s="160">
        <f t="shared" si="9"/>
        <v>0</v>
      </c>
      <c r="L588" s="160">
        <v>21</v>
      </c>
      <c r="M588" s="160">
        <f t="shared" si="10"/>
        <v>0</v>
      </c>
      <c r="N588" s="160">
        <v>0</v>
      </c>
      <c r="O588" s="160">
        <f t="shared" si="11"/>
        <v>0</v>
      </c>
      <c r="P588" s="160">
        <v>0</v>
      </c>
      <c r="Q588" s="160">
        <f t="shared" si="12"/>
        <v>0</v>
      </c>
      <c r="R588" s="160"/>
      <c r="S588" s="160" t="s">
        <v>146</v>
      </c>
      <c r="T588" s="160" t="s">
        <v>180</v>
      </c>
      <c r="U588" s="160">
        <v>0</v>
      </c>
      <c r="V588" s="160">
        <f t="shared" si="13"/>
        <v>0</v>
      </c>
      <c r="W588" s="160"/>
      <c r="X588" s="160" t="s">
        <v>140</v>
      </c>
      <c r="Y588" s="150"/>
      <c r="Z588" s="150"/>
      <c r="AA588" s="150"/>
      <c r="AB588" s="150"/>
      <c r="AC588" s="150"/>
      <c r="AD588" s="150"/>
      <c r="AE588" s="150"/>
      <c r="AF588" s="150"/>
      <c r="AG588" s="150" t="s">
        <v>141</v>
      </c>
      <c r="AH588" s="150"/>
      <c r="AI588" s="150"/>
      <c r="AJ588" s="150"/>
      <c r="AK588" s="150"/>
      <c r="AL588" s="150"/>
      <c r="AM588" s="150"/>
      <c r="AN588" s="150"/>
      <c r="AO588" s="150"/>
      <c r="AP588" s="150"/>
      <c r="AQ588" s="150"/>
      <c r="AR588" s="150"/>
      <c r="AS588" s="150"/>
      <c r="AT588" s="150"/>
      <c r="AU588" s="150"/>
      <c r="AV588" s="150"/>
      <c r="AW588" s="150"/>
      <c r="AX588" s="150"/>
      <c r="AY588" s="150"/>
      <c r="AZ588" s="150"/>
      <c r="BA588" s="150"/>
      <c r="BB588" s="150"/>
      <c r="BC588" s="150"/>
      <c r="BD588" s="150"/>
      <c r="BE588" s="150"/>
      <c r="BF588" s="150"/>
      <c r="BG588" s="150"/>
      <c r="BH588" s="150"/>
    </row>
    <row r="589" spans="1:60" outlineLevel="1" x14ac:dyDescent="0.25">
      <c r="A589" s="178">
        <v>188</v>
      </c>
      <c r="B589" s="179" t="s">
        <v>850</v>
      </c>
      <c r="C589" s="189" t="s">
        <v>851</v>
      </c>
      <c r="D589" s="180" t="s">
        <v>829</v>
      </c>
      <c r="E589" s="181">
        <v>1</v>
      </c>
      <c r="F589" s="182"/>
      <c r="G589" s="183">
        <f t="shared" si="7"/>
        <v>0</v>
      </c>
      <c r="H589" s="161"/>
      <c r="I589" s="160">
        <f t="shared" si="8"/>
        <v>0</v>
      </c>
      <c r="J589" s="161"/>
      <c r="K589" s="160">
        <f t="shared" si="9"/>
        <v>0</v>
      </c>
      <c r="L589" s="160">
        <v>21</v>
      </c>
      <c r="M589" s="160">
        <f t="shared" si="10"/>
        <v>0</v>
      </c>
      <c r="N589" s="160">
        <v>0</v>
      </c>
      <c r="O589" s="160">
        <f t="shared" si="11"/>
        <v>0</v>
      </c>
      <c r="P589" s="160">
        <v>0</v>
      </c>
      <c r="Q589" s="160">
        <f t="shared" si="12"/>
        <v>0</v>
      </c>
      <c r="R589" s="160"/>
      <c r="S589" s="160" t="s">
        <v>146</v>
      </c>
      <c r="T589" s="160" t="s">
        <v>180</v>
      </c>
      <c r="U589" s="160">
        <v>0</v>
      </c>
      <c r="V589" s="160">
        <f t="shared" si="13"/>
        <v>0</v>
      </c>
      <c r="W589" s="160"/>
      <c r="X589" s="160" t="s">
        <v>140</v>
      </c>
      <c r="Y589" s="150"/>
      <c r="Z589" s="150"/>
      <c r="AA589" s="150"/>
      <c r="AB589" s="150"/>
      <c r="AC589" s="150"/>
      <c r="AD589" s="150"/>
      <c r="AE589" s="150"/>
      <c r="AF589" s="150"/>
      <c r="AG589" s="150" t="s">
        <v>141</v>
      </c>
      <c r="AH589" s="150"/>
      <c r="AI589" s="150"/>
      <c r="AJ589" s="150"/>
      <c r="AK589" s="150"/>
      <c r="AL589" s="150"/>
      <c r="AM589" s="150"/>
      <c r="AN589" s="150"/>
      <c r="AO589" s="150"/>
      <c r="AP589" s="150"/>
      <c r="AQ589" s="150"/>
      <c r="AR589" s="150"/>
      <c r="AS589" s="150"/>
      <c r="AT589" s="150"/>
      <c r="AU589" s="150"/>
      <c r="AV589" s="150"/>
      <c r="AW589" s="150"/>
      <c r="AX589" s="150"/>
      <c r="AY589" s="150"/>
      <c r="AZ589" s="150"/>
      <c r="BA589" s="150"/>
      <c r="BB589" s="150"/>
      <c r="BC589" s="150"/>
      <c r="BD589" s="150"/>
      <c r="BE589" s="150"/>
      <c r="BF589" s="150"/>
      <c r="BG589" s="150"/>
      <c r="BH589" s="150"/>
    </row>
    <row r="590" spans="1:60" outlineLevel="1" x14ac:dyDescent="0.25">
      <c r="A590" s="178">
        <v>189</v>
      </c>
      <c r="B590" s="179" t="s">
        <v>852</v>
      </c>
      <c r="C590" s="189" t="s">
        <v>853</v>
      </c>
      <c r="D590" s="180" t="s">
        <v>829</v>
      </c>
      <c r="E590" s="181">
        <v>1</v>
      </c>
      <c r="F590" s="182"/>
      <c r="G590" s="183">
        <f t="shared" si="7"/>
        <v>0</v>
      </c>
      <c r="H590" s="161"/>
      <c r="I590" s="160">
        <f t="shared" si="8"/>
        <v>0</v>
      </c>
      <c r="J590" s="161"/>
      <c r="K590" s="160">
        <f t="shared" si="9"/>
        <v>0</v>
      </c>
      <c r="L590" s="160">
        <v>21</v>
      </c>
      <c r="M590" s="160">
        <f t="shared" si="10"/>
        <v>0</v>
      </c>
      <c r="N590" s="160">
        <v>0</v>
      </c>
      <c r="O590" s="160">
        <f t="shared" si="11"/>
        <v>0</v>
      </c>
      <c r="P590" s="160">
        <v>0</v>
      </c>
      <c r="Q590" s="160">
        <f t="shared" si="12"/>
        <v>0</v>
      </c>
      <c r="R590" s="160"/>
      <c r="S590" s="160" t="s">
        <v>146</v>
      </c>
      <c r="T590" s="160" t="s">
        <v>180</v>
      </c>
      <c r="U590" s="160">
        <v>0</v>
      </c>
      <c r="V590" s="160">
        <f t="shared" si="13"/>
        <v>0</v>
      </c>
      <c r="W590" s="160"/>
      <c r="X590" s="160" t="s">
        <v>140</v>
      </c>
      <c r="Y590" s="150"/>
      <c r="Z590" s="150"/>
      <c r="AA590" s="150"/>
      <c r="AB590" s="150"/>
      <c r="AC590" s="150"/>
      <c r="AD590" s="150"/>
      <c r="AE590" s="150"/>
      <c r="AF590" s="150"/>
      <c r="AG590" s="150" t="s">
        <v>141</v>
      </c>
      <c r="AH590" s="150"/>
      <c r="AI590" s="150"/>
      <c r="AJ590" s="150"/>
      <c r="AK590" s="150"/>
      <c r="AL590" s="150"/>
      <c r="AM590" s="150"/>
      <c r="AN590" s="150"/>
      <c r="AO590" s="150"/>
      <c r="AP590" s="150"/>
      <c r="AQ590" s="150"/>
      <c r="AR590" s="150"/>
      <c r="AS590" s="150"/>
      <c r="AT590" s="150"/>
      <c r="AU590" s="150"/>
      <c r="AV590" s="150"/>
      <c r="AW590" s="150"/>
      <c r="AX590" s="150"/>
      <c r="AY590" s="150"/>
      <c r="AZ590" s="150"/>
      <c r="BA590" s="150"/>
      <c r="BB590" s="150"/>
      <c r="BC590" s="150"/>
      <c r="BD590" s="150"/>
      <c r="BE590" s="150"/>
      <c r="BF590" s="150"/>
      <c r="BG590" s="150"/>
      <c r="BH590" s="150"/>
    </row>
    <row r="591" spans="1:60" outlineLevel="1" x14ac:dyDescent="0.25">
      <c r="A591" s="178">
        <v>190</v>
      </c>
      <c r="B591" s="179" t="s">
        <v>854</v>
      </c>
      <c r="C591" s="189" t="s">
        <v>855</v>
      </c>
      <c r="D591" s="180" t="s">
        <v>829</v>
      </c>
      <c r="E591" s="181">
        <v>1</v>
      </c>
      <c r="F591" s="182"/>
      <c r="G591" s="183">
        <f t="shared" si="7"/>
        <v>0</v>
      </c>
      <c r="H591" s="161"/>
      <c r="I591" s="160">
        <f t="shared" si="8"/>
        <v>0</v>
      </c>
      <c r="J591" s="161"/>
      <c r="K591" s="160">
        <f t="shared" si="9"/>
        <v>0</v>
      </c>
      <c r="L591" s="160">
        <v>21</v>
      </c>
      <c r="M591" s="160">
        <f t="shared" si="10"/>
        <v>0</v>
      </c>
      <c r="N591" s="160">
        <v>0</v>
      </c>
      <c r="O591" s="160">
        <f t="shared" si="11"/>
        <v>0</v>
      </c>
      <c r="P591" s="160">
        <v>0</v>
      </c>
      <c r="Q591" s="160">
        <f t="shared" si="12"/>
        <v>0</v>
      </c>
      <c r="R591" s="160"/>
      <c r="S591" s="160" t="s">
        <v>146</v>
      </c>
      <c r="T591" s="160" t="s">
        <v>180</v>
      </c>
      <c r="U591" s="160">
        <v>0</v>
      </c>
      <c r="V591" s="160">
        <f t="shared" si="13"/>
        <v>0</v>
      </c>
      <c r="W591" s="160"/>
      <c r="X591" s="160" t="s">
        <v>140</v>
      </c>
      <c r="Y591" s="150"/>
      <c r="Z591" s="150"/>
      <c r="AA591" s="150"/>
      <c r="AB591" s="150"/>
      <c r="AC591" s="150"/>
      <c r="AD591" s="150"/>
      <c r="AE591" s="150"/>
      <c r="AF591" s="150"/>
      <c r="AG591" s="150" t="s">
        <v>141</v>
      </c>
      <c r="AH591" s="150"/>
      <c r="AI591" s="150"/>
      <c r="AJ591" s="150"/>
      <c r="AK591" s="150"/>
      <c r="AL591" s="150"/>
      <c r="AM591" s="150"/>
      <c r="AN591" s="150"/>
      <c r="AO591" s="150"/>
      <c r="AP591" s="150"/>
      <c r="AQ591" s="150"/>
      <c r="AR591" s="150"/>
      <c r="AS591" s="150"/>
      <c r="AT591" s="150"/>
      <c r="AU591" s="150"/>
      <c r="AV591" s="150"/>
      <c r="AW591" s="150"/>
      <c r="AX591" s="150"/>
      <c r="AY591" s="150"/>
      <c r="AZ591" s="150"/>
      <c r="BA591" s="150"/>
      <c r="BB591" s="150"/>
      <c r="BC591" s="150"/>
      <c r="BD591" s="150"/>
      <c r="BE591" s="150"/>
      <c r="BF591" s="150"/>
      <c r="BG591" s="150"/>
      <c r="BH591" s="150"/>
    </row>
    <row r="592" spans="1:60" outlineLevel="1" x14ac:dyDescent="0.25">
      <c r="A592" s="178">
        <v>191</v>
      </c>
      <c r="B592" s="179" t="s">
        <v>856</v>
      </c>
      <c r="C592" s="189" t="s">
        <v>857</v>
      </c>
      <c r="D592" s="180" t="s">
        <v>829</v>
      </c>
      <c r="E592" s="181">
        <v>1</v>
      </c>
      <c r="F592" s="182"/>
      <c r="G592" s="183">
        <f t="shared" si="7"/>
        <v>0</v>
      </c>
      <c r="H592" s="161"/>
      <c r="I592" s="160">
        <f t="shared" si="8"/>
        <v>0</v>
      </c>
      <c r="J592" s="161"/>
      <c r="K592" s="160">
        <f t="shared" si="9"/>
        <v>0</v>
      </c>
      <c r="L592" s="160">
        <v>21</v>
      </c>
      <c r="M592" s="160">
        <f t="shared" si="10"/>
        <v>0</v>
      </c>
      <c r="N592" s="160">
        <v>0</v>
      </c>
      <c r="O592" s="160">
        <f t="shared" si="11"/>
        <v>0</v>
      </c>
      <c r="P592" s="160">
        <v>0</v>
      </c>
      <c r="Q592" s="160">
        <f t="shared" si="12"/>
        <v>0</v>
      </c>
      <c r="R592" s="160"/>
      <c r="S592" s="160" t="s">
        <v>146</v>
      </c>
      <c r="T592" s="160" t="s">
        <v>180</v>
      </c>
      <c r="U592" s="160">
        <v>0</v>
      </c>
      <c r="V592" s="160">
        <f t="shared" si="13"/>
        <v>0</v>
      </c>
      <c r="W592" s="160"/>
      <c r="X592" s="160" t="s">
        <v>140</v>
      </c>
      <c r="Y592" s="150"/>
      <c r="Z592" s="150"/>
      <c r="AA592" s="150"/>
      <c r="AB592" s="150"/>
      <c r="AC592" s="150"/>
      <c r="AD592" s="150"/>
      <c r="AE592" s="150"/>
      <c r="AF592" s="150"/>
      <c r="AG592" s="150" t="s">
        <v>141</v>
      </c>
      <c r="AH592" s="150"/>
      <c r="AI592" s="150"/>
      <c r="AJ592" s="150"/>
      <c r="AK592" s="150"/>
      <c r="AL592" s="150"/>
      <c r="AM592" s="150"/>
      <c r="AN592" s="150"/>
      <c r="AO592" s="150"/>
      <c r="AP592" s="150"/>
      <c r="AQ592" s="150"/>
      <c r="AR592" s="150"/>
      <c r="AS592" s="150"/>
      <c r="AT592" s="150"/>
      <c r="AU592" s="150"/>
      <c r="AV592" s="150"/>
      <c r="AW592" s="150"/>
      <c r="AX592" s="150"/>
      <c r="AY592" s="150"/>
      <c r="AZ592" s="150"/>
      <c r="BA592" s="150"/>
      <c r="BB592" s="150"/>
      <c r="BC592" s="150"/>
      <c r="BD592" s="150"/>
      <c r="BE592" s="150"/>
      <c r="BF592" s="150"/>
      <c r="BG592" s="150"/>
      <c r="BH592" s="150"/>
    </row>
    <row r="593" spans="1:60" outlineLevel="1" x14ac:dyDescent="0.25">
      <c r="A593" s="178">
        <v>192</v>
      </c>
      <c r="B593" s="179" t="s">
        <v>858</v>
      </c>
      <c r="C593" s="189" t="s">
        <v>859</v>
      </c>
      <c r="D593" s="180" t="s">
        <v>829</v>
      </c>
      <c r="E593" s="181">
        <v>1</v>
      </c>
      <c r="F593" s="182"/>
      <c r="G593" s="183">
        <f t="shared" si="7"/>
        <v>0</v>
      </c>
      <c r="H593" s="161"/>
      <c r="I593" s="160">
        <f t="shared" si="8"/>
        <v>0</v>
      </c>
      <c r="J593" s="161"/>
      <c r="K593" s="160">
        <f t="shared" si="9"/>
        <v>0</v>
      </c>
      <c r="L593" s="160">
        <v>21</v>
      </c>
      <c r="M593" s="160">
        <f t="shared" si="10"/>
        <v>0</v>
      </c>
      <c r="N593" s="160">
        <v>0</v>
      </c>
      <c r="O593" s="160">
        <f t="shared" si="11"/>
        <v>0</v>
      </c>
      <c r="P593" s="160">
        <v>0</v>
      </c>
      <c r="Q593" s="160">
        <f t="shared" si="12"/>
        <v>0</v>
      </c>
      <c r="R593" s="160"/>
      <c r="S593" s="160" t="s">
        <v>146</v>
      </c>
      <c r="T593" s="160" t="s">
        <v>180</v>
      </c>
      <c r="U593" s="160">
        <v>0</v>
      </c>
      <c r="V593" s="160">
        <f t="shared" si="13"/>
        <v>0</v>
      </c>
      <c r="W593" s="160"/>
      <c r="X593" s="160" t="s">
        <v>140</v>
      </c>
      <c r="Y593" s="150"/>
      <c r="Z593" s="150"/>
      <c r="AA593" s="150"/>
      <c r="AB593" s="150"/>
      <c r="AC593" s="150"/>
      <c r="AD593" s="150"/>
      <c r="AE593" s="150"/>
      <c r="AF593" s="150"/>
      <c r="AG593" s="150" t="s">
        <v>141</v>
      </c>
      <c r="AH593" s="150"/>
      <c r="AI593" s="150"/>
      <c r="AJ593" s="150"/>
      <c r="AK593" s="150"/>
      <c r="AL593" s="150"/>
      <c r="AM593" s="150"/>
      <c r="AN593" s="150"/>
      <c r="AO593" s="150"/>
      <c r="AP593" s="150"/>
      <c r="AQ593" s="150"/>
      <c r="AR593" s="150"/>
      <c r="AS593" s="150"/>
      <c r="AT593" s="150"/>
      <c r="AU593" s="150"/>
      <c r="AV593" s="150"/>
      <c r="AW593" s="150"/>
      <c r="AX593" s="150"/>
      <c r="AY593" s="150"/>
      <c r="AZ593" s="150"/>
      <c r="BA593" s="150"/>
      <c r="BB593" s="150"/>
      <c r="BC593" s="150"/>
      <c r="BD593" s="150"/>
      <c r="BE593" s="150"/>
      <c r="BF593" s="150"/>
      <c r="BG593" s="150"/>
      <c r="BH593" s="150"/>
    </row>
    <row r="594" spans="1:60" ht="20.399999999999999" outlineLevel="1" x14ac:dyDescent="0.25">
      <c r="A594" s="178">
        <v>193</v>
      </c>
      <c r="B594" s="179" t="s">
        <v>860</v>
      </c>
      <c r="C594" s="189" t="s">
        <v>861</v>
      </c>
      <c r="D594" s="180" t="s">
        <v>829</v>
      </c>
      <c r="E594" s="181">
        <v>18</v>
      </c>
      <c r="F594" s="182"/>
      <c r="G594" s="183">
        <f t="shared" si="7"/>
        <v>0</v>
      </c>
      <c r="H594" s="161"/>
      <c r="I594" s="160">
        <f t="shared" si="8"/>
        <v>0</v>
      </c>
      <c r="J594" s="161"/>
      <c r="K594" s="160">
        <f t="shared" si="9"/>
        <v>0</v>
      </c>
      <c r="L594" s="160">
        <v>21</v>
      </c>
      <c r="M594" s="160">
        <f t="shared" si="10"/>
        <v>0</v>
      </c>
      <c r="N594" s="160">
        <v>0</v>
      </c>
      <c r="O594" s="160">
        <f t="shared" si="11"/>
        <v>0</v>
      </c>
      <c r="P594" s="160">
        <v>0</v>
      </c>
      <c r="Q594" s="160">
        <f t="shared" si="12"/>
        <v>0</v>
      </c>
      <c r="R594" s="160"/>
      <c r="S594" s="160" t="s">
        <v>146</v>
      </c>
      <c r="T594" s="160" t="s">
        <v>180</v>
      </c>
      <c r="U594" s="160">
        <v>0</v>
      </c>
      <c r="V594" s="160">
        <f t="shared" si="13"/>
        <v>0</v>
      </c>
      <c r="W594" s="160"/>
      <c r="X594" s="160" t="s">
        <v>140</v>
      </c>
      <c r="Y594" s="150"/>
      <c r="Z594" s="150"/>
      <c r="AA594" s="150"/>
      <c r="AB594" s="150"/>
      <c r="AC594" s="150"/>
      <c r="AD594" s="150"/>
      <c r="AE594" s="150"/>
      <c r="AF594" s="150"/>
      <c r="AG594" s="150" t="s">
        <v>141</v>
      </c>
      <c r="AH594" s="150"/>
      <c r="AI594" s="150"/>
      <c r="AJ594" s="150"/>
      <c r="AK594" s="150"/>
      <c r="AL594" s="150"/>
      <c r="AM594" s="150"/>
      <c r="AN594" s="150"/>
      <c r="AO594" s="150"/>
      <c r="AP594" s="150"/>
      <c r="AQ594" s="150"/>
      <c r="AR594" s="150"/>
      <c r="AS594" s="150"/>
      <c r="AT594" s="150"/>
      <c r="AU594" s="150"/>
      <c r="AV594" s="150"/>
      <c r="AW594" s="150"/>
      <c r="AX594" s="150"/>
      <c r="AY594" s="150"/>
      <c r="AZ594" s="150"/>
      <c r="BA594" s="150"/>
      <c r="BB594" s="150"/>
      <c r="BC594" s="150"/>
      <c r="BD594" s="150"/>
      <c r="BE594" s="150"/>
      <c r="BF594" s="150"/>
      <c r="BG594" s="150"/>
      <c r="BH594" s="150"/>
    </row>
    <row r="595" spans="1:60" outlineLevel="1" x14ac:dyDescent="0.25">
      <c r="A595" s="178">
        <v>194</v>
      </c>
      <c r="B595" s="179" t="s">
        <v>862</v>
      </c>
      <c r="C595" s="189" t="s">
        <v>863</v>
      </c>
      <c r="D595" s="180" t="s">
        <v>829</v>
      </c>
      <c r="E595" s="181">
        <v>2</v>
      </c>
      <c r="F595" s="182"/>
      <c r="G595" s="183">
        <f t="shared" si="7"/>
        <v>0</v>
      </c>
      <c r="H595" s="161"/>
      <c r="I595" s="160">
        <f t="shared" si="8"/>
        <v>0</v>
      </c>
      <c r="J595" s="161"/>
      <c r="K595" s="160">
        <f t="shared" si="9"/>
        <v>0</v>
      </c>
      <c r="L595" s="160">
        <v>21</v>
      </c>
      <c r="M595" s="160">
        <f t="shared" si="10"/>
        <v>0</v>
      </c>
      <c r="N595" s="160">
        <v>0</v>
      </c>
      <c r="O595" s="160">
        <f t="shared" si="11"/>
        <v>0</v>
      </c>
      <c r="P595" s="160">
        <v>0</v>
      </c>
      <c r="Q595" s="160">
        <f t="shared" si="12"/>
        <v>0</v>
      </c>
      <c r="R595" s="160"/>
      <c r="S595" s="160" t="s">
        <v>146</v>
      </c>
      <c r="T595" s="160" t="s">
        <v>180</v>
      </c>
      <c r="U595" s="160">
        <v>0</v>
      </c>
      <c r="V595" s="160">
        <f t="shared" si="13"/>
        <v>0</v>
      </c>
      <c r="W595" s="160"/>
      <c r="X595" s="160" t="s">
        <v>140</v>
      </c>
      <c r="Y595" s="150"/>
      <c r="Z595" s="150"/>
      <c r="AA595" s="150"/>
      <c r="AB595" s="150"/>
      <c r="AC595" s="150"/>
      <c r="AD595" s="150"/>
      <c r="AE595" s="150"/>
      <c r="AF595" s="150"/>
      <c r="AG595" s="150" t="s">
        <v>141</v>
      </c>
      <c r="AH595" s="150"/>
      <c r="AI595" s="150"/>
      <c r="AJ595" s="150"/>
      <c r="AK595" s="150"/>
      <c r="AL595" s="150"/>
      <c r="AM595" s="150"/>
      <c r="AN595" s="150"/>
      <c r="AO595" s="150"/>
      <c r="AP595" s="150"/>
      <c r="AQ595" s="150"/>
      <c r="AR595" s="150"/>
      <c r="AS595" s="150"/>
      <c r="AT595" s="150"/>
      <c r="AU595" s="150"/>
      <c r="AV595" s="150"/>
      <c r="AW595" s="150"/>
      <c r="AX595" s="150"/>
      <c r="AY595" s="150"/>
      <c r="AZ595" s="150"/>
      <c r="BA595" s="150"/>
      <c r="BB595" s="150"/>
      <c r="BC595" s="150"/>
      <c r="BD595" s="150"/>
      <c r="BE595" s="150"/>
      <c r="BF595" s="150"/>
      <c r="BG595" s="150"/>
      <c r="BH595" s="150"/>
    </row>
    <row r="596" spans="1:60" ht="20.399999999999999" outlineLevel="1" x14ac:dyDescent="0.25">
      <c r="A596" s="171">
        <v>195</v>
      </c>
      <c r="B596" s="172" t="s">
        <v>864</v>
      </c>
      <c r="C596" s="187" t="s">
        <v>865</v>
      </c>
      <c r="D596" s="173" t="s">
        <v>803</v>
      </c>
      <c r="E596" s="174">
        <v>24.57</v>
      </c>
      <c r="F596" s="175"/>
      <c r="G596" s="176">
        <f t="shared" si="7"/>
        <v>0</v>
      </c>
      <c r="H596" s="161"/>
      <c r="I596" s="160">
        <f t="shared" si="8"/>
        <v>0</v>
      </c>
      <c r="J596" s="161"/>
      <c r="K596" s="160">
        <f t="shared" si="9"/>
        <v>0</v>
      </c>
      <c r="L596" s="160">
        <v>21</v>
      </c>
      <c r="M596" s="160">
        <f t="shared" si="10"/>
        <v>0</v>
      </c>
      <c r="N596" s="160">
        <v>0</v>
      </c>
      <c r="O596" s="160">
        <f t="shared" si="11"/>
        <v>0</v>
      </c>
      <c r="P596" s="160">
        <v>0</v>
      </c>
      <c r="Q596" s="160">
        <f t="shared" si="12"/>
        <v>0</v>
      </c>
      <c r="R596" s="160"/>
      <c r="S596" s="160" t="s">
        <v>146</v>
      </c>
      <c r="T596" s="160" t="s">
        <v>180</v>
      </c>
      <c r="U596" s="160">
        <v>0</v>
      </c>
      <c r="V596" s="160">
        <f t="shared" si="13"/>
        <v>0</v>
      </c>
      <c r="W596" s="160"/>
      <c r="X596" s="160" t="s">
        <v>140</v>
      </c>
      <c r="Y596" s="150"/>
      <c r="Z596" s="150"/>
      <c r="AA596" s="150"/>
      <c r="AB596" s="150"/>
      <c r="AC596" s="150"/>
      <c r="AD596" s="150"/>
      <c r="AE596" s="150"/>
      <c r="AF596" s="150"/>
      <c r="AG596" s="150" t="s">
        <v>141</v>
      </c>
      <c r="AH596" s="150"/>
      <c r="AI596" s="150"/>
      <c r="AJ596" s="150"/>
      <c r="AK596" s="150"/>
      <c r="AL596" s="150"/>
      <c r="AM596" s="150"/>
      <c r="AN596" s="150"/>
      <c r="AO596" s="150"/>
      <c r="AP596" s="150"/>
      <c r="AQ596" s="150"/>
      <c r="AR596" s="150"/>
      <c r="AS596" s="150"/>
      <c r="AT596" s="150"/>
      <c r="AU596" s="150"/>
      <c r="AV596" s="150"/>
      <c r="AW596" s="150"/>
      <c r="AX596" s="150"/>
      <c r="AY596" s="150"/>
      <c r="AZ596" s="150"/>
      <c r="BA596" s="150"/>
      <c r="BB596" s="150"/>
      <c r="BC596" s="150"/>
      <c r="BD596" s="150"/>
      <c r="BE596" s="150"/>
      <c r="BF596" s="150"/>
      <c r="BG596" s="150"/>
      <c r="BH596" s="150"/>
    </row>
    <row r="597" spans="1:60" outlineLevel="1" x14ac:dyDescent="0.25">
      <c r="A597" s="157"/>
      <c r="B597" s="158"/>
      <c r="C597" s="188" t="s">
        <v>866</v>
      </c>
      <c r="D597" s="162"/>
      <c r="E597" s="163">
        <v>24.57</v>
      </c>
      <c r="F597" s="160"/>
      <c r="G597" s="160"/>
      <c r="H597" s="160"/>
      <c r="I597" s="160"/>
      <c r="J597" s="160"/>
      <c r="K597" s="160"/>
      <c r="L597" s="160"/>
      <c r="M597" s="160"/>
      <c r="N597" s="160"/>
      <c r="O597" s="160"/>
      <c r="P597" s="160"/>
      <c r="Q597" s="160"/>
      <c r="R597" s="160"/>
      <c r="S597" s="160"/>
      <c r="T597" s="160"/>
      <c r="U597" s="160"/>
      <c r="V597" s="160"/>
      <c r="W597" s="160"/>
      <c r="X597" s="160"/>
      <c r="Y597" s="150"/>
      <c r="Z597" s="150"/>
      <c r="AA597" s="150"/>
      <c r="AB597" s="150"/>
      <c r="AC597" s="150"/>
      <c r="AD597" s="150"/>
      <c r="AE597" s="150"/>
      <c r="AF597" s="150"/>
      <c r="AG597" s="150" t="s">
        <v>143</v>
      </c>
      <c r="AH597" s="150">
        <v>0</v>
      </c>
      <c r="AI597" s="150"/>
      <c r="AJ597" s="150"/>
      <c r="AK597" s="150"/>
      <c r="AL597" s="150"/>
      <c r="AM597" s="150"/>
      <c r="AN597" s="150"/>
      <c r="AO597" s="150"/>
      <c r="AP597" s="150"/>
      <c r="AQ597" s="150"/>
      <c r="AR597" s="150"/>
      <c r="AS597" s="150"/>
      <c r="AT597" s="150"/>
      <c r="AU597" s="150"/>
      <c r="AV597" s="150"/>
      <c r="AW597" s="150"/>
      <c r="AX597" s="150"/>
      <c r="AY597" s="150"/>
      <c r="AZ597" s="150"/>
      <c r="BA597" s="150"/>
      <c r="BB597" s="150"/>
      <c r="BC597" s="150"/>
      <c r="BD597" s="150"/>
      <c r="BE597" s="150"/>
      <c r="BF597" s="150"/>
      <c r="BG597" s="150"/>
      <c r="BH597" s="150"/>
    </row>
    <row r="598" spans="1:60" ht="20.399999999999999" outlineLevel="1" x14ac:dyDescent="0.25">
      <c r="A598" s="178">
        <v>196</v>
      </c>
      <c r="B598" s="179" t="s">
        <v>867</v>
      </c>
      <c r="C598" s="189" t="s">
        <v>868</v>
      </c>
      <c r="D598" s="180" t="s">
        <v>829</v>
      </c>
      <c r="E598" s="181">
        <v>3</v>
      </c>
      <c r="F598" s="182"/>
      <c r="G598" s="183">
        <f>ROUND(E598*F598,2)</f>
        <v>0</v>
      </c>
      <c r="H598" s="161"/>
      <c r="I598" s="160">
        <f>ROUND(E598*H598,2)</f>
        <v>0</v>
      </c>
      <c r="J598" s="161"/>
      <c r="K598" s="160">
        <f>ROUND(E598*J598,2)</f>
        <v>0</v>
      </c>
      <c r="L598" s="160">
        <v>21</v>
      </c>
      <c r="M598" s="160">
        <f>G598*(1+L598/100)</f>
        <v>0</v>
      </c>
      <c r="N598" s="160">
        <v>0</v>
      </c>
      <c r="O598" s="160">
        <f>ROUND(E598*N598,2)</f>
        <v>0</v>
      </c>
      <c r="P598" s="160">
        <v>0</v>
      </c>
      <c r="Q598" s="160">
        <f>ROUND(E598*P598,2)</f>
        <v>0</v>
      </c>
      <c r="R598" s="160"/>
      <c r="S598" s="160" t="s">
        <v>146</v>
      </c>
      <c r="T598" s="160" t="s">
        <v>180</v>
      </c>
      <c r="U598" s="160">
        <v>0</v>
      </c>
      <c r="V598" s="160">
        <f>ROUND(E598*U598,2)</f>
        <v>0</v>
      </c>
      <c r="W598" s="160"/>
      <c r="X598" s="160" t="s">
        <v>140</v>
      </c>
      <c r="Y598" s="150"/>
      <c r="Z598" s="150"/>
      <c r="AA598" s="150"/>
      <c r="AB598" s="150"/>
      <c r="AC598" s="150"/>
      <c r="AD598" s="150"/>
      <c r="AE598" s="150"/>
      <c r="AF598" s="150"/>
      <c r="AG598" s="150" t="s">
        <v>141</v>
      </c>
      <c r="AH598" s="150"/>
      <c r="AI598" s="150"/>
      <c r="AJ598" s="150"/>
      <c r="AK598" s="150"/>
      <c r="AL598" s="150"/>
      <c r="AM598" s="150"/>
      <c r="AN598" s="150"/>
      <c r="AO598" s="150"/>
      <c r="AP598" s="150"/>
      <c r="AQ598" s="150"/>
      <c r="AR598" s="150"/>
      <c r="AS598" s="150"/>
      <c r="AT598" s="150"/>
      <c r="AU598" s="150"/>
      <c r="AV598" s="150"/>
      <c r="AW598" s="150"/>
      <c r="AX598" s="150"/>
      <c r="AY598" s="150"/>
      <c r="AZ598" s="150"/>
      <c r="BA598" s="150"/>
      <c r="BB598" s="150"/>
      <c r="BC598" s="150"/>
      <c r="BD598" s="150"/>
      <c r="BE598" s="150"/>
      <c r="BF598" s="150"/>
      <c r="BG598" s="150"/>
      <c r="BH598" s="150"/>
    </row>
    <row r="599" spans="1:60" outlineLevel="1" x14ac:dyDescent="0.25">
      <c r="A599" s="178">
        <v>197</v>
      </c>
      <c r="B599" s="179" t="s">
        <v>869</v>
      </c>
      <c r="C599" s="189" t="s">
        <v>870</v>
      </c>
      <c r="D599" s="180" t="s">
        <v>829</v>
      </c>
      <c r="E599" s="181">
        <v>1</v>
      </c>
      <c r="F599" s="182"/>
      <c r="G599" s="183">
        <f>ROUND(E599*F599,2)</f>
        <v>0</v>
      </c>
      <c r="H599" s="161"/>
      <c r="I599" s="160">
        <f>ROUND(E599*H599,2)</f>
        <v>0</v>
      </c>
      <c r="J599" s="161"/>
      <c r="K599" s="160">
        <f>ROUND(E599*J599,2)</f>
        <v>0</v>
      </c>
      <c r="L599" s="160">
        <v>21</v>
      </c>
      <c r="M599" s="160">
        <f>G599*(1+L599/100)</f>
        <v>0</v>
      </c>
      <c r="N599" s="160">
        <v>0</v>
      </c>
      <c r="O599" s="160">
        <f>ROUND(E599*N599,2)</f>
        <v>0</v>
      </c>
      <c r="P599" s="160">
        <v>0</v>
      </c>
      <c r="Q599" s="160">
        <f>ROUND(E599*P599,2)</f>
        <v>0</v>
      </c>
      <c r="R599" s="160"/>
      <c r="S599" s="160" t="s">
        <v>146</v>
      </c>
      <c r="T599" s="160" t="s">
        <v>180</v>
      </c>
      <c r="U599" s="160">
        <v>0</v>
      </c>
      <c r="V599" s="160">
        <f>ROUND(E599*U599,2)</f>
        <v>0</v>
      </c>
      <c r="W599" s="160"/>
      <c r="X599" s="160" t="s">
        <v>140</v>
      </c>
      <c r="Y599" s="150"/>
      <c r="Z599" s="150"/>
      <c r="AA599" s="150"/>
      <c r="AB599" s="150"/>
      <c r="AC599" s="150"/>
      <c r="AD599" s="150"/>
      <c r="AE599" s="150"/>
      <c r="AF599" s="150"/>
      <c r="AG599" s="150" t="s">
        <v>141</v>
      </c>
      <c r="AH599" s="150"/>
      <c r="AI599" s="150"/>
      <c r="AJ599" s="150"/>
      <c r="AK599" s="150"/>
      <c r="AL599" s="150"/>
      <c r="AM599" s="150"/>
      <c r="AN599" s="150"/>
      <c r="AO599" s="150"/>
      <c r="AP599" s="150"/>
      <c r="AQ599" s="150"/>
      <c r="AR599" s="150"/>
      <c r="AS599" s="150"/>
      <c r="AT599" s="150"/>
      <c r="AU599" s="150"/>
      <c r="AV599" s="150"/>
      <c r="AW599" s="150"/>
      <c r="AX599" s="150"/>
      <c r="AY599" s="150"/>
      <c r="AZ599" s="150"/>
      <c r="BA599" s="150"/>
      <c r="BB599" s="150"/>
      <c r="BC599" s="150"/>
      <c r="BD599" s="150"/>
      <c r="BE599" s="150"/>
      <c r="BF599" s="150"/>
      <c r="BG599" s="150"/>
      <c r="BH599" s="150"/>
    </row>
    <row r="600" spans="1:60" outlineLevel="1" x14ac:dyDescent="0.25">
      <c r="A600" s="171">
        <v>198</v>
      </c>
      <c r="B600" s="172" t="s">
        <v>871</v>
      </c>
      <c r="C600" s="187" t="s">
        <v>872</v>
      </c>
      <c r="D600" s="173" t="s">
        <v>829</v>
      </c>
      <c r="E600" s="174">
        <v>2</v>
      </c>
      <c r="F600" s="175"/>
      <c r="G600" s="176">
        <f>ROUND(E600*F600,2)</f>
        <v>0</v>
      </c>
      <c r="H600" s="161"/>
      <c r="I600" s="160">
        <f>ROUND(E600*H600,2)</f>
        <v>0</v>
      </c>
      <c r="J600" s="161"/>
      <c r="K600" s="160">
        <f>ROUND(E600*J600,2)</f>
        <v>0</v>
      </c>
      <c r="L600" s="160">
        <v>21</v>
      </c>
      <c r="M600" s="160">
        <f>G600*(1+L600/100)</f>
        <v>0</v>
      </c>
      <c r="N600" s="160">
        <v>0</v>
      </c>
      <c r="O600" s="160">
        <f>ROUND(E600*N600,2)</f>
        <v>0</v>
      </c>
      <c r="P600" s="160">
        <v>0</v>
      </c>
      <c r="Q600" s="160">
        <f>ROUND(E600*P600,2)</f>
        <v>0</v>
      </c>
      <c r="R600" s="160"/>
      <c r="S600" s="160" t="s">
        <v>146</v>
      </c>
      <c r="T600" s="160" t="s">
        <v>180</v>
      </c>
      <c r="U600" s="160">
        <v>0</v>
      </c>
      <c r="V600" s="160">
        <f>ROUND(E600*U600,2)</f>
        <v>0</v>
      </c>
      <c r="W600" s="160"/>
      <c r="X600" s="160" t="s">
        <v>140</v>
      </c>
      <c r="Y600" s="150"/>
      <c r="Z600" s="150"/>
      <c r="AA600" s="150"/>
      <c r="AB600" s="150"/>
      <c r="AC600" s="150"/>
      <c r="AD600" s="150"/>
      <c r="AE600" s="150"/>
      <c r="AF600" s="150"/>
      <c r="AG600" s="150" t="s">
        <v>141</v>
      </c>
      <c r="AH600" s="150"/>
      <c r="AI600" s="150"/>
      <c r="AJ600" s="150"/>
      <c r="AK600" s="150"/>
      <c r="AL600" s="150"/>
      <c r="AM600" s="150"/>
      <c r="AN600" s="150"/>
      <c r="AO600" s="150"/>
      <c r="AP600" s="150"/>
      <c r="AQ600" s="150"/>
      <c r="AR600" s="150"/>
      <c r="AS600" s="150"/>
      <c r="AT600" s="150"/>
      <c r="AU600" s="150"/>
      <c r="AV600" s="150"/>
      <c r="AW600" s="150"/>
      <c r="AX600" s="150"/>
      <c r="AY600" s="150"/>
      <c r="AZ600" s="150"/>
      <c r="BA600" s="150"/>
      <c r="BB600" s="150"/>
      <c r="BC600" s="150"/>
      <c r="BD600" s="150"/>
      <c r="BE600" s="150"/>
      <c r="BF600" s="150"/>
      <c r="BG600" s="150"/>
      <c r="BH600" s="150"/>
    </row>
    <row r="601" spans="1:60" outlineLevel="1" x14ac:dyDescent="0.25">
      <c r="A601" s="157"/>
      <c r="B601" s="158"/>
      <c r="C601" s="188" t="s">
        <v>873</v>
      </c>
      <c r="D601" s="162"/>
      <c r="E601" s="163">
        <v>2</v>
      </c>
      <c r="F601" s="160"/>
      <c r="G601" s="160"/>
      <c r="H601" s="160"/>
      <c r="I601" s="160"/>
      <c r="J601" s="160"/>
      <c r="K601" s="160"/>
      <c r="L601" s="160"/>
      <c r="M601" s="160"/>
      <c r="N601" s="160"/>
      <c r="O601" s="160"/>
      <c r="P601" s="160"/>
      <c r="Q601" s="160"/>
      <c r="R601" s="160"/>
      <c r="S601" s="160"/>
      <c r="T601" s="160"/>
      <c r="U601" s="160"/>
      <c r="V601" s="160"/>
      <c r="W601" s="160"/>
      <c r="X601" s="160"/>
      <c r="Y601" s="150"/>
      <c r="Z601" s="150"/>
      <c r="AA601" s="150"/>
      <c r="AB601" s="150"/>
      <c r="AC601" s="150"/>
      <c r="AD601" s="150"/>
      <c r="AE601" s="150"/>
      <c r="AF601" s="150"/>
      <c r="AG601" s="150" t="s">
        <v>143</v>
      </c>
      <c r="AH601" s="150">
        <v>0</v>
      </c>
      <c r="AI601" s="150"/>
      <c r="AJ601" s="150"/>
      <c r="AK601" s="150"/>
      <c r="AL601" s="150"/>
      <c r="AM601" s="150"/>
      <c r="AN601" s="150"/>
      <c r="AO601" s="150"/>
      <c r="AP601" s="150"/>
      <c r="AQ601" s="150"/>
      <c r="AR601" s="150"/>
      <c r="AS601" s="150"/>
      <c r="AT601" s="150"/>
      <c r="AU601" s="150"/>
      <c r="AV601" s="150"/>
      <c r="AW601" s="150"/>
      <c r="AX601" s="150"/>
      <c r="AY601" s="150"/>
      <c r="AZ601" s="150"/>
      <c r="BA601" s="150"/>
      <c r="BB601" s="150"/>
      <c r="BC601" s="150"/>
      <c r="BD601" s="150"/>
      <c r="BE601" s="150"/>
      <c r="BF601" s="150"/>
      <c r="BG601" s="150"/>
      <c r="BH601" s="150"/>
    </row>
    <row r="602" spans="1:60" outlineLevel="1" x14ac:dyDescent="0.25">
      <c r="A602" s="178">
        <v>199</v>
      </c>
      <c r="B602" s="179" t="s">
        <v>874</v>
      </c>
      <c r="C602" s="189" t="s">
        <v>875</v>
      </c>
      <c r="D602" s="180" t="s">
        <v>0</v>
      </c>
      <c r="E602" s="181">
        <v>12031.1</v>
      </c>
      <c r="F602" s="182"/>
      <c r="G602" s="183">
        <f>ROUND(E602*F602,2)</f>
        <v>0</v>
      </c>
      <c r="H602" s="161"/>
      <c r="I602" s="160">
        <f>ROUND(E602*H602,2)</f>
        <v>0</v>
      </c>
      <c r="J602" s="161"/>
      <c r="K602" s="160">
        <f>ROUND(E602*J602,2)</f>
        <v>0</v>
      </c>
      <c r="L602" s="160">
        <v>21</v>
      </c>
      <c r="M602" s="160">
        <f>G602*(1+L602/100)</f>
        <v>0</v>
      </c>
      <c r="N602" s="160">
        <v>0</v>
      </c>
      <c r="O602" s="160">
        <f>ROUND(E602*N602,2)</f>
        <v>0</v>
      </c>
      <c r="P602" s="160">
        <v>0</v>
      </c>
      <c r="Q602" s="160">
        <f>ROUND(E602*P602,2)</f>
        <v>0</v>
      </c>
      <c r="R602" s="160"/>
      <c r="S602" s="160" t="s">
        <v>139</v>
      </c>
      <c r="T602" s="160" t="s">
        <v>139</v>
      </c>
      <c r="U602" s="160">
        <v>0</v>
      </c>
      <c r="V602" s="160">
        <f>ROUND(E602*U602,2)</f>
        <v>0</v>
      </c>
      <c r="W602" s="160"/>
      <c r="X602" s="160" t="s">
        <v>140</v>
      </c>
      <c r="Y602" s="150"/>
      <c r="Z602" s="150"/>
      <c r="AA602" s="150"/>
      <c r="AB602" s="150"/>
      <c r="AC602" s="150"/>
      <c r="AD602" s="150"/>
      <c r="AE602" s="150"/>
      <c r="AF602" s="150"/>
      <c r="AG602" s="150" t="s">
        <v>141</v>
      </c>
      <c r="AH602" s="150"/>
      <c r="AI602" s="150"/>
      <c r="AJ602" s="150"/>
      <c r="AK602" s="150"/>
      <c r="AL602" s="150"/>
      <c r="AM602" s="150"/>
      <c r="AN602" s="150"/>
      <c r="AO602" s="150"/>
      <c r="AP602" s="150"/>
      <c r="AQ602" s="150"/>
      <c r="AR602" s="150"/>
      <c r="AS602" s="150"/>
      <c r="AT602" s="150"/>
      <c r="AU602" s="150"/>
      <c r="AV602" s="150"/>
      <c r="AW602" s="150"/>
      <c r="AX602" s="150"/>
      <c r="AY602" s="150"/>
      <c r="AZ602" s="150"/>
      <c r="BA602" s="150"/>
      <c r="BB602" s="150"/>
      <c r="BC602" s="150"/>
      <c r="BD602" s="150"/>
      <c r="BE602" s="150"/>
      <c r="BF602" s="150"/>
      <c r="BG602" s="150"/>
      <c r="BH602" s="150"/>
    </row>
    <row r="603" spans="1:60" x14ac:dyDescent="0.25">
      <c r="A603" s="165" t="s">
        <v>134</v>
      </c>
      <c r="B603" s="166" t="s">
        <v>96</v>
      </c>
      <c r="C603" s="186" t="s">
        <v>97</v>
      </c>
      <c r="D603" s="167"/>
      <c r="E603" s="168"/>
      <c r="F603" s="169"/>
      <c r="G603" s="170">
        <f>SUMIF(AG604:AG615,"&lt;&gt;NOR",G604:G615)</f>
        <v>0</v>
      </c>
      <c r="H603" s="164"/>
      <c r="I603" s="164">
        <f>SUM(I604:I615)</f>
        <v>0</v>
      </c>
      <c r="J603" s="164"/>
      <c r="K603" s="164">
        <f>SUM(K604:K615)</f>
        <v>0</v>
      </c>
      <c r="L603" s="164"/>
      <c r="M603" s="164">
        <f>SUM(M604:M615)</f>
        <v>0</v>
      </c>
      <c r="N603" s="164"/>
      <c r="O603" s="164">
        <f>SUM(O604:O615)</f>
        <v>0</v>
      </c>
      <c r="P603" s="164"/>
      <c r="Q603" s="164">
        <f>SUM(Q604:Q615)</f>
        <v>0</v>
      </c>
      <c r="R603" s="164"/>
      <c r="S603" s="164"/>
      <c r="T603" s="164"/>
      <c r="U603" s="164"/>
      <c r="V603" s="164">
        <f>SUM(V604:V615)</f>
        <v>0</v>
      </c>
      <c r="W603" s="164"/>
      <c r="X603" s="164"/>
      <c r="AG603" t="s">
        <v>135</v>
      </c>
    </row>
    <row r="604" spans="1:60" outlineLevel="1" x14ac:dyDescent="0.25">
      <c r="A604" s="171">
        <v>200</v>
      </c>
      <c r="B604" s="172" t="s">
        <v>876</v>
      </c>
      <c r="C604" s="187" t="s">
        <v>877</v>
      </c>
      <c r="D604" s="173" t="s">
        <v>283</v>
      </c>
      <c r="E604" s="174">
        <v>5.4</v>
      </c>
      <c r="F604" s="175"/>
      <c r="G604" s="176">
        <f>ROUND(E604*F604,2)</f>
        <v>0</v>
      </c>
      <c r="H604" s="161"/>
      <c r="I604" s="160">
        <f>ROUND(E604*H604,2)</f>
        <v>0</v>
      </c>
      <c r="J604" s="161"/>
      <c r="K604" s="160">
        <f>ROUND(E604*J604,2)</f>
        <v>0</v>
      </c>
      <c r="L604" s="160">
        <v>21</v>
      </c>
      <c r="M604" s="160">
        <f>G604*(1+L604/100)</f>
        <v>0</v>
      </c>
      <c r="N604" s="160">
        <v>0</v>
      </c>
      <c r="O604" s="160">
        <f>ROUND(E604*N604,2)</f>
        <v>0</v>
      </c>
      <c r="P604" s="160">
        <v>0</v>
      </c>
      <c r="Q604" s="160">
        <f>ROUND(E604*P604,2)</f>
        <v>0</v>
      </c>
      <c r="R604" s="160"/>
      <c r="S604" s="160" t="s">
        <v>146</v>
      </c>
      <c r="T604" s="160" t="s">
        <v>180</v>
      </c>
      <c r="U604" s="160">
        <v>0</v>
      </c>
      <c r="V604" s="160">
        <f>ROUND(E604*U604,2)</f>
        <v>0</v>
      </c>
      <c r="W604" s="160"/>
      <c r="X604" s="160" t="s">
        <v>140</v>
      </c>
      <c r="Y604" s="150"/>
      <c r="Z604" s="150"/>
      <c r="AA604" s="150"/>
      <c r="AB604" s="150"/>
      <c r="AC604" s="150"/>
      <c r="AD604" s="150"/>
      <c r="AE604" s="150"/>
      <c r="AF604" s="150"/>
      <c r="AG604" s="150" t="s">
        <v>141</v>
      </c>
      <c r="AH604" s="150"/>
      <c r="AI604" s="150"/>
      <c r="AJ604" s="150"/>
      <c r="AK604" s="150"/>
      <c r="AL604" s="150"/>
      <c r="AM604" s="150"/>
      <c r="AN604" s="150"/>
      <c r="AO604" s="150"/>
      <c r="AP604" s="150"/>
      <c r="AQ604" s="150"/>
      <c r="AR604" s="150"/>
      <c r="AS604" s="150"/>
      <c r="AT604" s="150"/>
      <c r="AU604" s="150"/>
      <c r="AV604" s="150"/>
      <c r="AW604" s="150"/>
      <c r="AX604" s="150"/>
      <c r="AY604" s="150"/>
      <c r="AZ604" s="150"/>
      <c r="BA604" s="150"/>
      <c r="BB604" s="150"/>
      <c r="BC604" s="150"/>
      <c r="BD604" s="150"/>
      <c r="BE604" s="150"/>
      <c r="BF604" s="150"/>
      <c r="BG604" s="150"/>
      <c r="BH604" s="150"/>
    </row>
    <row r="605" spans="1:60" outlineLevel="1" x14ac:dyDescent="0.25">
      <c r="A605" s="157"/>
      <c r="B605" s="158"/>
      <c r="C605" s="188" t="s">
        <v>878</v>
      </c>
      <c r="D605" s="162"/>
      <c r="E605" s="163">
        <v>5.4</v>
      </c>
      <c r="F605" s="160"/>
      <c r="G605" s="160"/>
      <c r="H605" s="160"/>
      <c r="I605" s="160"/>
      <c r="J605" s="160"/>
      <c r="K605" s="160"/>
      <c r="L605" s="160"/>
      <c r="M605" s="160"/>
      <c r="N605" s="160"/>
      <c r="O605" s="160"/>
      <c r="P605" s="160"/>
      <c r="Q605" s="160"/>
      <c r="R605" s="160"/>
      <c r="S605" s="160"/>
      <c r="T605" s="160"/>
      <c r="U605" s="160"/>
      <c r="V605" s="160"/>
      <c r="W605" s="160"/>
      <c r="X605" s="160"/>
      <c r="Y605" s="150"/>
      <c r="Z605" s="150"/>
      <c r="AA605" s="150"/>
      <c r="AB605" s="150"/>
      <c r="AC605" s="150"/>
      <c r="AD605" s="150"/>
      <c r="AE605" s="150"/>
      <c r="AF605" s="150"/>
      <c r="AG605" s="150" t="s">
        <v>143</v>
      </c>
      <c r="AH605" s="150">
        <v>0</v>
      </c>
      <c r="AI605" s="150"/>
      <c r="AJ605" s="150"/>
      <c r="AK605" s="150"/>
      <c r="AL605" s="150"/>
      <c r="AM605" s="150"/>
      <c r="AN605" s="150"/>
      <c r="AO605" s="150"/>
      <c r="AP605" s="150"/>
      <c r="AQ605" s="150"/>
      <c r="AR605" s="150"/>
      <c r="AS605" s="150"/>
      <c r="AT605" s="150"/>
      <c r="AU605" s="150"/>
      <c r="AV605" s="150"/>
      <c r="AW605" s="150"/>
      <c r="AX605" s="150"/>
      <c r="AY605" s="150"/>
      <c r="AZ605" s="150"/>
      <c r="BA605" s="150"/>
      <c r="BB605" s="150"/>
      <c r="BC605" s="150"/>
      <c r="BD605" s="150"/>
      <c r="BE605" s="150"/>
      <c r="BF605" s="150"/>
      <c r="BG605" s="150"/>
      <c r="BH605" s="150"/>
    </row>
    <row r="606" spans="1:60" outlineLevel="1" x14ac:dyDescent="0.25">
      <c r="A606" s="171">
        <v>201</v>
      </c>
      <c r="B606" s="172" t="s">
        <v>879</v>
      </c>
      <c r="C606" s="187" t="s">
        <v>880</v>
      </c>
      <c r="D606" s="173" t="s">
        <v>881</v>
      </c>
      <c r="E606" s="174">
        <v>117.3</v>
      </c>
      <c r="F606" s="175"/>
      <c r="G606" s="176">
        <f>ROUND(E606*F606,2)</f>
        <v>0</v>
      </c>
      <c r="H606" s="161"/>
      <c r="I606" s="160">
        <f>ROUND(E606*H606,2)</f>
        <v>0</v>
      </c>
      <c r="J606" s="161"/>
      <c r="K606" s="160">
        <f>ROUND(E606*J606,2)</f>
        <v>0</v>
      </c>
      <c r="L606" s="160">
        <v>21</v>
      </c>
      <c r="M606" s="160">
        <f>G606*(1+L606/100)</f>
        <v>0</v>
      </c>
      <c r="N606" s="160">
        <v>0</v>
      </c>
      <c r="O606" s="160">
        <f>ROUND(E606*N606,2)</f>
        <v>0</v>
      </c>
      <c r="P606" s="160">
        <v>0</v>
      </c>
      <c r="Q606" s="160">
        <f>ROUND(E606*P606,2)</f>
        <v>0</v>
      </c>
      <c r="R606" s="160"/>
      <c r="S606" s="160" t="s">
        <v>146</v>
      </c>
      <c r="T606" s="160" t="s">
        <v>180</v>
      </c>
      <c r="U606" s="160">
        <v>0</v>
      </c>
      <c r="V606" s="160">
        <f>ROUND(E606*U606,2)</f>
        <v>0</v>
      </c>
      <c r="W606" s="160"/>
      <c r="X606" s="160" t="s">
        <v>140</v>
      </c>
      <c r="Y606" s="150"/>
      <c r="Z606" s="150"/>
      <c r="AA606" s="150"/>
      <c r="AB606" s="150"/>
      <c r="AC606" s="150"/>
      <c r="AD606" s="150"/>
      <c r="AE606" s="150"/>
      <c r="AF606" s="150"/>
      <c r="AG606" s="150" t="s">
        <v>141</v>
      </c>
      <c r="AH606" s="150"/>
      <c r="AI606" s="150"/>
      <c r="AJ606" s="150"/>
      <c r="AK606" s="150"/>
      <c r="AL606" s="150"/>
      <c r="AM606" s="150"/>
      <c r="AN606" s="150"/>
      <c r="AO606" s="150"/>
      <c r="AP606" s="150"/>
      <c r="AQ606" s="150"/>
      <c r="AR606" s="150"/>
      <c r="AS606" s="150"/>
      <c r="AT606" s="150"/>
      <c r="AU606" s="150"/>
      <c r="AV606" s="150"/>
      <c r="AW606" s="150"/>
      <c r="AX606" s="150"/>
      <c r="AY606" s="150"/>
      <c r="AZ606" s="150"/>
      <c r="BA606" s="150"/>
      <c r="BB606" s="150"/>
      <c r="BC606" s="150"/>
      <c r="BD606" s="150"/>
      <c r="BE606" s="150"/>
      <c r="BF606" s="150"/>
      <c r="BG606" s="150"/>
      <c r="BH606" s="150"/>
    </row>
    <row r="607" spans="1:60" outlineLevel="1" x14ac:dyDescent="0.25">
      <c r="A607" s="157"/>
      <c r="B607" s="158"/>
      <c r="C607" s="188" t="s">
        <v>882</v>
      </c>
      <c r="D607" s="162"/>
      <c r="E607" s="163">
        <v>117.3</v>
      </c>
      <c r="F607" s="160"/>
      <c r="G607" s="160"/>
      <c r="H607" s="160"/>
      <c r="I607" s="160"/>
      <c r="J607" s="160"/>
      <c r="K607" s="160"/>
      <c r="L607" s="160"/>
      <c r="M607" s="160"/>
      <c r="N607" s="160"/>
      <c r="O607" s="160"/>
      <c r="P607" s="160"/>
      <c r="Q607" s="160"/>
      <c r="R607" s="160"/>
      <c r="S607" s="160"/>
      <c r="T607" s="160"/>
      <c r="U607" s="160"/>
      <c r="V607" s="160"/>
      <c r="W607" s="160"/>
      <c r="X607" s="160"/>
      <c r="Y607" s="150"/>
      <c r="Z607" s="150"/>
      <c r="AA607" s="150"/>
      <c r="AB607" s="150"/>
      <c r="AC607" s="150"/>
      <c r="AD607" s="150"/>
      <c r="AE607" s="150"/>
      <c r="AF607" s="150"/>
      <c r="AG607" s="150" t="s">
        <v>143</v>
      </c>
      <c r="AH607" s="150">
        <v>0</v>
      </c>
      <c r="AI607" s="150"/>
      <c r="AJ607" s="150"/>
      <c r="AK607" s="150"/>
      <c r="AL607" s="150"/>
      <c r="AM607" s="150"/>
      <c r="AN607" s="150"/>
      <c r="AO607" s="150"/>
      <c r="AP607" s="150"/>
      <c r="AQ607" s="150"/>
      <c r="AR607" s="150"/>
      <c r="AS607" s="150"/>
      <c r="AT607" s="150"/>
      <c r="AU607" s="150"/>
      <c r="AV607" s="150"/>
      <c r="AW607" s="150"/>
      <c r="AX607" s="150"/>
      <c r="AY607" s="150"/>
      <c r="AZ607" s="150"/>
      <c r="BA607" s="150"/>
      <c r="BB607" s="150"/>
      <c r="BC607" s="150"/>
      <c r="BD607" s="150"/>
      <c r="BE607" s="150"/>
      <c r="BF607" s="150"/>
      <c r="BG607" s="150"/>
      <c r="BH607" s="150"/>
    </row>
    <row r="608" spans="1:60" outlineLevel="1" x14ac:dyDescent="0.25">
      <c r="A608" s="171">
        <v>202</v>
      </c>
      <c r="B608" s="172" t="s">
        <v>883</v>
      </c>
      <c r="C608" s="187" t="s">
        <v>884</v>
      </c>
      <c r="D608" s="173" t="s">
        <v>829</v>
      </c>
      <c r="E608" s="174">
        <v>11</v>
      </c>
      <c r="F608" s="175"/>
      <c r="G608" s="176">
        <f>ROUND(E608*F608,2)</f>
        <v>0</v>
      </c>
      <c r="H608" s="161"/>
      <c r="I608" s="160">
        <f>ROUND(E608*H608,2)</f>
        <v>0</v>
      </c>
      <c r="J608" s="161"/>
      <c r="K608" s="160">
        <f>ROUND(E608*J608,2)</f>
        <v>0</v>
      </c>
      <c r="L608" s="160">
        <v>21</v>
      </c>
      <c r="M608" s="160">
        <f>G608*(1+L608/100)</f>
        <v>0</v>
      </c>
      <c r="N608" s="160">
        <v>0</v>
      </c>
      <c r="O608" s="160">
        <f>ROUND(E608*N608,2)</f>
        <v>0</v>
      </c>
      <c r="P608" s="160">
        <v>0</v>
      </c>
      <c r="Q608" s="160">
        <f>ROUND(E608*P608,2)</f>
        <v>0</v>
      </c>
      <c r="R608" s="160"/>
      <c r="S608" s="160" t="s">
        <v>146</v>
      </c>
      <c r="T608" s="160" t="s">
        <v>180</v>
      </c>
      <c r="U608" s="160">
        <v>0</v>
      </c>
      <c r="V608" s="160">
        <f>ROUND(E608*U608,2)</f>
        <v>0</v>
      </c>
      <c r="W608" s="160"/>
      <c r="X608" s="160" t="s">
        <v>140</v>
      </c>
      <c r="Y608" s="150"/>
      <c r="Z608" s="150"/>
      <c r="AA608" s="150"/>
      <c r="AB608" s="150"/>
      <c r="AC608" s="150"/>
      <c r="AD608" s="150"/>
      <c r="AE608" s="150"/>
      <c r="AF608" s="150"/>
      <c r="AG608" s="150" t="s">
        <v>141</v>
      </c>
      <c r="AH608" s="150"/>
      <c r="AI608" s="150"/>
      <c r="AJ608" s="150"/>
      <c r="AK608" s="150"/>
      <c r="AL608" s="150"/>
      <c r="AM608" s="150"/>
      <c r="AN608" s="150"/>
      <c r="AO608" s="150"/>
      <c r="AP608" s="150"/>
      <c r="AQ608" s="150"/>
      <c r="AR608" s="150"/>
      <c r="AS608" s="150"/>
      <c r="AT608" s="150"/>
      <c r="AU608" s="150"/>
      <c r="AV608" s="150"/>
      <c r="AW608" s="150"/>
      <c r="AX608" s="150"/>
      <c r="AY608" s="150"/>
      <c r="AZ608" s="150"/>
      <c r="BA608" s="150"/>
      <c r="BB608" s="150"/>
      <c r="BC608" s="150"/>
      <c r="BD608" s="150"/>
      <c r="BE608" s="150"/>
      <c r="BF608" s="150"/>
      <c r="BG608" s="150"/>
      <c r="BH608" s="150"/>
    </row>
    <row r="609" spans="1:60" outlineLevel="1" x14ac:dyDescent="0.25">
      <c r="A609" s="157"/>
      <c r="B609" s="158"/>
      <c r="C609" s="188" t="s">
        <v>61</v>
      </c>
      <c r="D609" s="162"/>
      <c r="E609" s="163">
        <v>11</v>
      </c>
      <c r="F609" s="160"/>
      <c r="G609" s="160"/>
      <c r="H609" s="160"/>
      <c r="I609" s="160"/>
      <c r="J609" s="160"/>
      <c r="K609" s="160"/>
      <c r="L609" s="160"/>
      <c r="M609" s="160"/>
      <c r="N609" s="160"/>
      <c r="O609" s="160"/>
      <c r="P609" s="160"/>
      <c r="Q609" s="160"/>
      <c r="R609" s="160"/>
      <c r="S609" s="160"/>
      <c r="T609" s="160"/>
      <c r="U609" s="160"/>
      <c r="V609" s="160"/>
      <c r="W609" s="160"/>
      <c r="X609" s="160"/>
      <c r="Y609" s="150"/>
      <c r="Z609" s="150"/>
      <c r="AA609" s="150"/>
      <c r="AB609" s="150"/>
      <c r="AC609" s="150"/>
      <c r="AD609" s="150"/>
      <c r="AE609" s="150"/>
      <c r="AF609" s="150"/>
      <c r="AG609" s="150" t="s">
        <v>143</v>
      </c>
      <c r="AH609" s="150">
        <v>0</v>
      </c>
      <c r="AI609" s="150"/>
      <c r="AJ609" s="150"/>
      <c r="AK609" s="150"/>
      <c r="AL609" s="150"/>
      <c r="AM609" s="150"/>
      <c r="AN609" s="150"/>
      <c r="AO609" s="150"/>
      <c r="AP609" s="150"/>
      <c r="AQ609" s="150"/>
      <c r="AR609" s="150"/>
      <c r="AS609" s="150"/>
      <c r="AT609" s="150"/>
      <c r="AU609" s="150"/>
      <c r="AV609" s="150"/>
      <c r="AW609" s="150"/>
      <c r="AX609" s="150"/>
      <c r="AY609" s="150"/>
      <c r="AZ609" s="150"/>
      <c r="BA609" s="150"/>
      <c r="BB609" s="150"/>
      <c r="BC609" s="150"/>
      <c r="BD609" s="150"/>
      <c r="BE609" s="150"/>
      <c r="BF609" s="150"/>
      <c r="BG609" s="150"/>
      <c r="BH609" s="150"/>
    </row>
    <row r="610" spans="1:60" outlineLevel="1" x14ac:dyDescent="0.25">
      <c r="A610" s="171">
        <v>203</v>
      </c>
      <c r="B610" s="172" t="s">
        <v>885</v>
      </c>
      <c r="C610" s="187" t="s">
        <v>886</v>
      </c>
      <c r="D610" s="173" t="s">
        <v>283</v>
      </c>
      <c r="E610" s="174">
        <v>8.8117999999999999</v>
      </c>
      <c r="F610" s="175"/>
      <c r="G610" s="176">
        <f>ROUND(E610*F610,2)</f>
        <v>0</v>
      </c>
      <c r="H610" s="161"/>
      <c r="I610" s="160">
        <f>ROUND(E610*H610,2)</f>
        <v>0</v>
      </c>
      <c r="J610" s="161"/>
      <c r="K610" s="160">
        <f>ROUND(E610*J610,2)</f>
        <v>0</v>
      </c>
      <c r="L610" s="160">
        <v>21</v>
      </c>
      <c r="M610" s="160">
        <f>G610*(1+L610/100)</f>
        <v>0</v>
      </c>
      <c r="N610" s="160">
        <v>0</v>
      </c>
      <c r="O610" s="160">
        <f>ROUND(E610*N610,2)</f>
        <v>0</v>
      </c>
      <c r="P610" s="160">
        <v>0</v>
      </c>
      <c r="Q610" s="160">
        <f>ROUND(E610*P610,2)</f>
        <v>0</v>
      </c>
      <c r="R610" s="160"/>
      <c r="S610" s="160" t="s">
        <v>146</v>
      </c>
      <c r="T610" s="160" t="s">
        <v>180</v>
      </c>
      <c r="U610" s="160">
        <v>0</v>
      </c>
      <c r="V610" s="160">
        <f>ROUND(E610*U610,2)</f>
        <v>0</v>
      </c>
      <c r="W610" s="160"/>
      <c r="X610" s="160" t="s">
        <v>140</v>
      </c>
      <c r="Y610" s="150"/>
      <c r="Z610" s="150"/>
      <c r="AA610" s="150"/>
      <c r="AB610" s="150"/>
      <c r="AC610" s="150"/>
      <c r="AD610" s="150"/>
      <c r="AE610" s="150"/>
      <c r="AF610" s="150"/>
      <c r="AG610" s="150" t="s">
        <v>141</v>
      </c>
      <c r="AH610" s="150"/>
      <c r="AI610" s="150"/>
      <c r="AJ610" s="150"/>
      <c r="AK610" s="150"/>
      <c r="AL610" s="150"/>
      <c r="AM610" s="150"/>
      <c r="AN610" s="150"/>
      <c r="AO610" s="150"/>
      <c r="AP610" s="150"/>
      <c r="AQ610" s="150"/>
      <c r="AR610" s="150"/>
      <c r="AS610" s="150"/>
      <c r="AT610" s="150"/>
      <c r="AU610" s="150"/>
      <c r="AV610" s="150"/>
      <c r="AW610" s="150"/>
      <c r="AX610" s="150"/>
      <c r="AY610" s="150"/>
      <c r="AZ610" s="150"/>
      <c r="BA610" s="150"/>
      <c r="BB610" s="150"/>
      <c r="BC610" s="150"/>
      <c r="BD610" s="150"/>
      <c r="BE610" s="150"/>
      <c r="BF610" s="150"/>
      <c r="BG610" s="150"/>
      <c r="BH610" s="150"/>
    </row>
    <row r="611" spans="1:60" outlineLevel="1" x14ac:dyDescent="0.25">
      <c r="A611" s="157"/>
      <c r="B611" s="158"/>
      <c r="C611" s="188" t="s">
        <v>887</v>
      </c>
      <c r="D611" s="162"/>
      <c r="E611" s="163">
        <v>6.0270000000000001</v>
      </c>
      <c r="F611" s="160"/>
      <c r="G611" s="160"/>
      <c r="H611" s="160"/>
      <c r="I611" s="160"/>
      <c r="J611" s="160"/>
      <c r="K611" s="160"/>
      <c r="L611" s="160"/>
      <c r="M611" s="160"/>
      <c r="N611" s="160"/>
      <c r="O611" s="160"/>
      <c r="P611" s="160"/>
      <c r="Q611" s="160"/>
      <c r="R611" s="160"/>
      <c r="S611" s="160"/>
      <c r="T611" s="160"/>
      <c r="U611" s="160"/>
      <c r="V611" s="160"/>
      <c r="W611" s="160"/>
      <c r="X611" s="160"/>
      <c r="Y611" s="150"/>
      <c r="Z611" s="150"/>
      <c r="AA611" s="150"/>
      <c r="AB611" s="150"/>
      <c r="AC611" s="150"/>
      <c r="AD611" s="150"/>
      <c r="AE611" s="150"/>
      <c r="AF611" s="150"/>
      <c r="AG611" s="150" t="s">
        <v>143</v>
      </c>
      <c r="AH611" s="150">
        <v>0</v>
      </c>
      <c r="AI611" s="150"/>
      <c r="AJ611" s="150"/>
      <c r="AK611" s="150"/>
      <c r="AL611" s="150"/>
      <c r="AM611" s="150"/>
      <c r="AN611" s="150"/>
      <c r="AO611" s="150"/>
      <c r="AP611" s="150"/>
      <c r="AQ611" s="150"/>
      <c r="AR611" s="150"/>
      <c r="AS611" s="150"/>
      <c r="AT611" s="150"/>
      <c r="AU611" s="150"/>
      <c r="AV611" s="150"/>
      <c r="AW611" s="150"/>
      <c r="AX611" s="150"/>
      <c r="AY611" s="150"/>
      <c r="AZ611" s="150"/>
      <c r="BA611" s="150"/>
      <c r="BB611" s="150"/>
      <c r="BC611" s="150"/>
      <c r="BD611" s="150"/>
      <c r="BE611" s="150"/>
      <c r="BF611" s="150"/>
      <c r="BG611" s="150"/>
      <c r="BH611" s="150"/>
    </row>
    <row r="612" spans="1:60" outlineLevel="1" x14ac:dyDescent="0.25">
      <c r="A612" s="157"/>
      <c r="B612" s="158"/>
      <c r="C612" s="188" t="s">
        <v>888</v>
      </c>
      <c r="D612" s="162"/>
      <c r="E612" s="163">
        <v>2.7848000000000002</v>
      </c>
      <c r="F612" s="160"/>
      <c r="G612" s="160"/>
      <c r="H612" s="160"/>
      <c r="I612" s="160"/>
      <c r="J612" s="160"/>
      <c r="K612" s="160"/>
      <c r="L612" s="160"/>
      <c r="M612" s="160"/>
      <c r="N612" s="160"/>
      <c r="O612" s="160"/>
      <c r="P612" s="160"/>
      <c r="Q612" s="160"/>
      <c r="R612" s="160"/>
      <c r="S612" s="160"/>
      <c r="T612" s="160"/>
      <c r="U612" s="160"/>
      <c r="V612" s="160"/>
      <c r="W612" s="160"/>
      <c r="X612" s="160"/>
      <c r="Y612" s="150"/>
      <c r="Z612" s="150"/>
      <c r="AA612" s="150"/>
      <c r="AB612" s="150"/>
      <c r="AC612" s="150"/>
      <c r="AD612" s="150"/>
      <c r="AE612" s="150"/>
      <c r="AF612" s="150"/>
      <c r="AG612" s="150" t="s">
        <v>143</v>
      </c>
      <c r="AH612" s="150">
        <v>0</v>
      </c>
      <c r="AI612" s="150"/>
      <c r="AJ612" s="150"/>
      <c r="AK612" s="150"/>
      <c r="AL612" s="150"/>
      <c r="AM612" s="150"/>
      <c r="AN612" s="150"/>
      <c r="AO612" s="150"/>
      <c r="AP612" s="150"/>
      <c r="AQ612" s="150"/>
      <c r="AR612" s="150"/>
      <c r="AS612" s="150"/>
      <c r="AT612" s="150"/>
      <c r="AU612" s="150"/>
      <c r="AV612" s="150"/>
      <c r="AW612" s="150"/>
      <c r="AX612" s="150"/>
      <c r="AY612" s="150"/>
      <c r="AZ612" s="150"/>
      <c r="BA612" s="150"/>
      <c r="BB612" s="150"/>
      <c r="BC612" s="150"/>
      <c r="BD612" s="150"/>
      <c r="BE612" s="150"/>
      <c r="BF612" s="150"/>
      <c r="BG612" s="150"/>
      <c r="BH612" s="150"/>
    </row>
    <row r="613" spans="1:60" outlineLevel="1" x14ac:dyDescent="0.25">
      <c r="A613" s="171">
        <v>204</v>
      </c>
      <c r="B613" s="172" t="s">
        <v>889</v>
      </c>
      <c r="C613" s="187" t="s">
        <v>890</v>
      </c>
      <c r="D613" s="173" t="s">
        <v>283</v>
      </c>
      <c r="E613" s="174">
        <v>0.87749999999999995</v>
      </c>
      <c r="F613" s="175"/>
      <c r="G613" s="176">
        <f>ROUND(E613*F613,2)</f>
        <v>0</v>
      </c>
      <c r="H613" s="161"/>
      <c r="I613" s="160">
        <f>ROUND(E613*H613,2)</f>
        <v>0</v>
      </c>
      <c r="J613" s="161"/>
      <c r="K613" s="160">
        <f>ROUND(E613*J613,2)</f>
        <v>0</v>
      </c>
      <c r="L613" s="160">
        <v>21</v>
      </c>
      <c r="M613" s="160">
        <f>G613*(1+L613/100)</f>
        <v>0</v>
      </c>
      <c r="N613" s="160">
        <v>0</v>
      </c>
      <c r="O613" s="160">
        <f>ROUND(E613*N613,2)</f>
        <v>0</v>
      </c>
      <c r="P613" s="160">
        <v>0</v>
      </c>
      <c r="Q613" s="160">
        <f>ROUND(E613*P613,2)</f>
        <v>0</v>
      </c>
      <c r="R613" s="160"/>
      <c r="S613" s="160" t="s">
        <v>146</v>
      </c>
      <c r="T613" s="160" t="s">
        <v>180</v>
      </c>
      <c r="U613" s="160">
        <v>0</v>
      </c>
      <c r="V613" s="160">
        <f>ROUND(E613*U613,2)</f>
        <v>0</v>
      </c>
      <c r="W613" s="160"/>
      <c r="X613" s="160" t="s">
        <v>140</v>
      </c>
      <c r="Y613" s="150"/>
      <c r="Z613" s="150"/>
      <c r="AA613" s="150"/>
      <c r="AB613" s="150"/>
      <c r="AC613" s="150"/>
      <c r="AD613" s="150"/>
      <c r="AE613" s="150"/>
      <c r="AF613" s="150"/>
      <c r="AG613" s="150" t="s">
        <v>141</v>
      </c>
      <c r="AH613" s="150"/>
      <c r="AI613" s="150"/>
      <c r="AJ613" s="150"/>
      <c r="AK613" s="150"/>
      <c r="AL613" s="150"/>
      <c r="AM613" s="150"/>
      <c r="AN613" s="150"/>
      <c r="AO613" s="150"/>
      <c r="AP613" s="150"/>
      <c r="AQ613" s="150"/>
      <c r="AR613" s="150"/>
      <c r="AS613" s="150"/>
      <c r="AT613" s="150"/>
      <c r="AU613" s="150"/>
      <c r="AV613" s="150"/>
      <c r="AW613" s="150"/>
      <c r="AX613" s="150"/>
      <c r="AY613" s="150"/>
      <c r="AZ613" s="150"/>
      <c r="BA613" s="150"/>
      <c r="BB613" s="150"/>
      <c r="BC613" s="150"/>
      <c r="BD613" s="150"/>
      <c r="BE613" s="150"/>
      <c r="BF613" s="150"/>
      <c r="BG613" s="150"/>
      <c r="BH613" s="150"/>
    </row>
    <row r="614" spans="1:60" outlineLevel="1" x14ac:dyDescent="0.25">
      <c r="A614" s="157"/>
      <c r="B614" s="158"/>
      <c r="C614" s="188" t="s">
        <v>891</v>
      </c>
      <c r="D614" s="162"/>
      <c r="E614" s="163">
        <v>0.87749999999999995</v>
      </c>
      <c r="F614" s="160"/>
      <c r="G614" s="160"/>
      <c r="H614" s="160"/>
      <c r="I614" s="160"/>
      <c r="J614" s="160"/>
      <c r="K614" s="160"/>
      <c r="L614" s="160"/>
      <c r="M614" s="160"/>
      <c r="N614" s="160"/>
      <c r="O614" s="160"/>
      <c r="P614" s="160"/>
      <c r="Q614" s="160"/>
      <c r="R614" s="160"/>
      <c r="S614" s="160"/>
      <c r="T614" s="160"/>
      <c r="U614" s="160"/>
      <c r="V614" s="160"/>
      <c r="W614" s="160"/>
      <c r="X614" s="160"/>
      <c r="Y614" s="150"/>
      <c r="Z614" s="150"/>
      <c r="AA614" s="150"/>
      <c r="AB614" s="150"/>
      <c r="AC614" s="150"/>
      <c r="AD614" s="150"/>
      <c r="AE614" s="150"/>
      <c r="AF614" s="150"/>
      <c r="AG614" s="150" t="s">
        <v>143</v>
      </c>
      <c r="AH614" s="150">
        <v>0</v>
      </c>
      <c r="AI614" s="150"/>
      <c r="AJ614" s="150"/>
      <c r="AK614" s="150"/>
      <c r="AL614" s="150"/>
      <c r="AM614" s="150"/>
      <c r="AN614" s="150"/>
      <c r="AO614" s="150"/>
      <c r="AP614" s="150"/>
      <c r="AQ614" s="150"/>
      <c r="AR614" s="150"/>
      <c r="AS614" s="150"/>
      <c r="AT614" s="150"/>
      <c r="AU614" s="150"/>
      <c r="AV614" s="150"/>
      <c r="AW614" s="150"/>
      <c r="AX614" s="150"/>
      <c r="AY614" s="150"/>
      <c r="AZ614" s="150"/>
      <c r="BA614" s="150"/>
      <c r="BB614" s="150"/>
      <c r="BC614" s="150"/>
      <c r="BD614" s="150"/>
      <c r="BE614" s="150"/>
      <c r="BF614" s="150"/>
      <c r="BG614" s="150"/>
      <c r="BH614" s="150"/>
    </row>
    <row r="615" spans="1:60" outlineLevel="1" x14ac:dyDescent="0.25">
      <c r="A615" s="178">
        <v>205</v>
      </c>
      <c r="B615" s="179" t="s">
        <v>892</v>
      </c>
      <c r="C615" s="189" t="s">
        <v>893</v>
      </c>
      <c r="D615" s="180" t="s">
        <v>0</v>
      </c>
      <c r="E615" s="181">
        <v>554.98</v>
      </c>
      <c r="F615" s="182"/>
      <c r="G615" s="183">
        <f>ROUND(E615*F615,2)</f>
        <v>0</v>
      </c>
      <c r="H615" s="161"/>
      <c r="I615" s="160">
        <f>ROUND(E615*H615,2)</f>
        <v>0</v>
      </c>
      <c r="J615" s="161"/>
      <c r="K615" s="160">
        <f>ROUND(E615*J615,2)</f>
        <v>0</v>
      </c>
      <c r="L615" s="160">
        <v>21</v>
      </c>
      <c r="M615" s="160">
        <f>G615*(1+L615/100)</f>
        <v>0</v>
      </c>
      <c r="N615" s="160">
        <v>0</v>
      </c>
      <c r="O615" s="160">
        <f>ROUND(E615*N615,2)</f>
        <v>0</v>
      </c>
      <c r="P615" s="160">
        <v>0</v>
      </c>
      <c r="Q615" s="160">
        <f>ROUND(E615*P615,2)</f>
        <v>0</v>
      </c>
      <c r="R615" s="160"/>
      <c r="S615" s="160" t="s">
        <v>139</v>
      </c>
      <c r="T615" s="160" t="s">
        <v>139</v>
      </c>
      <c r="U615" s="160">
        <v>0</v>
      </c>
      <c r="V615" s="160">
        <f>ROUND(E615*U615,2)</f>
        <v>0</v>
      </c>
      <c r="W615" s="160"/>
      <c r="X615" s="160" t="s">
        <v>140</v>
      </c>
      <c r="Y615" s="150"/>
      <c r="Z615" s="150"/>
      <c r="AA615" s="150"/>
      <c r="AB615" s="150"/>
      <c r="AC615" s="150"/>
      <c r="AD615" s="150"/>
      <c r="AE615" s="150"/>
      <c r="AF615" s="150"/>
      <c r="AG615" s="150" t="s">
        <v>141</v>
      </c>
      <c r="AH615" s="150"/>
      <c r="AI615" s="150"/>
      <c r="AJ615" s="150"/>
      <c r="AK615" s="150"/>
      <c r="AL615" s="150"/>
      <c r="AM615" s="150"/>
      <c r="AN615" s="150"/>
      <c r="AO615" s="150"/>
      <c r="AP615" s="150"/>
      <c r="AQ615" s="150"/>
      <c r="AR615" s="150"/>
      <c r="AS615" s="150"/>
      <c r="AT615" s="150"/>
      <c r="AU615" s="150"/>
      <c r="AV615" s="150"/>
      <c r="AW615" s="150"/>
      <c r="AX615" s="150"/>
      <c r="AY615" s="150"/>
      <c r="AZ615" s="150"/>
      <c r="BA615" s="150"/>
      <c r="BB615" s="150"/>
      <c r="BC615" s="150"/>
      <c r="BD615" s="150"/>
      <c r="BE615" s="150"/>
      <c r="BF615" s="150"/>
      <c r="BG615" s="150"/>
      <c r="BH615" s="150"/>
    </row>
    <row r="616" spans="1:60" x14ac:dyDescent="0.25">
      <c r="A616" s="165" t="s">
        <v>134</v>
      </c>
      <c r="B616" s="166" t="s">
        <v>98</v>
      </c>
      <c r="C616" s="186" t="s">
        <v>99</v>
      </c>
      <c r="D616" s="167"/>
      <c r="E616" s="168"/>
      <c r="F616" s="169"/>
      <c r="G616" s="170">
        <f>SUMIF(AG617:AG621,"&lt;&gt;NOR",G617:G621)</f>
        <v>0</v>
      </c>
      <c r="H616" s="164"/>
      <c r="I616" s="164">
        <f>SUM(I617:I621)</f>
        <v>0</v>
      </c>
      <c r="J616" s="164"/>
      <c r="K616" s="164">
        <f>SUM(K617:K621)</f>
        <v>0</v>
      </c>
      <c r="L616" s="164"/>
      <c r="M616" s="164">
        <f>SUM(M617:M621)</f>
        <v>0</v>
      </c>
      <c r="N616" s="164"/>
      <c r="O616" s="164">
        <f>SUM(O617:O621)</f>
        <v>0.01</v>
      </c>
      <c r="P616" s="164"/>
      <c r="Q616" s="164">
        <f>SUM(Q617:Q621)</f>
        <v>0</v>
      </c>
      <c r="R616" s="164"/>
      <c r="S616" s="164"/>
      <c r="T616" s="164"/>
      <c r="U616" s="164"/>
      <c r="V616" s="164">
        <f>SUM(V617:V621)</f>
        <v>9.49</v>
      </c>
      <c r="W616" s="164"/>
      <c r="X616" s="164"/>
      <c r="AG616" t="s">
        <v>135</v>
      </c>
    </row>
    <row r="617" spans="1:60" ht="20.399999999999999" outlineLevel="1" x14ac:dyDescent="0.25">
      <c r="A617" s="171">
        <v>206</v>
      </c>
      <c r="B617" s="172" t="s">
        <v>894</v>
      </c>
      <c r="C617" s="187" t="s">
        <v>895</v>
      </c>
      <c r="D617" s="173" t="s">
        <v>222</v>
      </c>
      <c r="E617" s="174">
        <v>31.018750000000001</v>
      </c>
      <c r="F617" s="175"/>
      <c r="G617" s="176">
        <f>ROUND(E617*F617,2)</f>
        <v>0</v>
      </c>
      <c r="H617" s="161"/>
      <c r="I617" s="160">
        <f>ROUND(E617*H617,2)</f>
        <v>0</v>
      </c>
      <c r="J617" s="161"/>
      <c r="K617" s="160">
        <f>ROUND(E617*J617,2)</f>
        <v>0</v>
      </c>
      <c r="L617" s="160">
        <v>21</v>
      </c>
      <c r="M617" s="160">
        <f>G617*(1+L617/100)</f>
        <v>0</v>
      </c>
      <c r="N617" s="160">
        <v>4.0000000000000002E-4</v>
      </c>
      <c r="O617" s="160">
        <f>ROUND(E617*N617,2)</f>
        <v>0.01</v>
      </c>
      <c r="P617" s="160">
        <v>0</v>
      </c>
      <c r="Q617" s="160">
        <f>ROUND(E617*P617,2)</f>
        <v>0</v>
      </c>
      <c r="R617" s="160"/>
      <c r="S617" s="160" t="s">
        <v>139</v>
      </c>
      <c r="T617" s="160" t="s">
        <v>139</v>
      </c>
      <c r="U617" s="160">
        <v>0.30599999999999999</v>
      </c>
      <c r="V617" s="160">
        <f>ROUND(E617*U617,2)</f>
        <v>9.49</v>
      </c>
      <c r="W617" s="160"/>
      <c r="X617" s="160" t="s">
        <v>140</v>
      </c>
      <c r="Y617" s="150"/>
      <c r="Z617" s="150"/>
      <c r="AA617" s="150"/>
      <c r="AB617" s="150"/>
      <c r="AC617" s="150"/>
      <c r="AD617" s="150"/>
      <c r="AE617" s="150"/>
      <c r="AF617" s="150"/>
      <c r="AG617" s="150" t="s">
        <v>565</v>
      </c>
      <c r="AH617" s="150"/>
      <c r="AI617" s="150"/>
      <c r="AJ617" s="150"/>
      <c r="AK617" s="150"/>
      <c r="AL617" s="150"/>
      <c r="AM617" s="150"/>
      <c r="AN617" s="150"/>
      <c r="AO617" s="150"/>
      <c r="AP617" s="150"/>
      <c r="AQ617" s="150"/>
      <c r="AR617" s="150"/>
      <c r="AS617" s="150"/>
      <c r="AT617" s="150"/>
      <c r="AU617" s="150"/>
      <c r="AV617" s="150"/>
      <c r="AW617" s="150"/>
      <c r="AX617" s="150"/>
      <c r="AY617" s="150"/>
      <c r="AZ617" s="150"/>
      <c r="BA617" s="150"/>
      <c r="BB617" s="150"/>
      <c r="BC617" s="150"/>
      <c r="BD617" s="150"/>
      <c r="BE617" s="150"/>
      <c r="BF617" s="150"/>
      <c r="BG617" s="150"/>
      <c r="BH617" s="150"/>
    </row>
    <row r="618" spans="1:60" outlineLevel="1" x14ac:dyDescent="0.25">
      <c r="A618" s="157"/>
      <c r="B618" s="158"/>
      <c r="C618" s="188" t="s">
        <v>896</v>
      </c>
      <c r="D618" s="162"/>
      <c r="E618" s="163">
        <v>22.5</v>
      </c>
      <c r="F618" s="160"/>
      <c r="G618" s="160"/>
      <c r="H618" s="160"/>
      <c r="I618" s="160"/>
      <c r="J618" s="160"/>
      <c r="K618" s="160"/>
      <c r="L618" s="160"/>
      <c r="M618" s="160"/>
      <c r="N618" s="160"/>
      <c r="O618" s="160"/>
      <c r="P618" s="160"/>
      <c r="Q618" s="160"/>
      <c r="R618" s="160"/>
      <c r="S618" s="160"/>
      <c r="T618" s="160"/>
      <c r="U618" s="160"/>
      <c r="V618" s="160"/>
      <c r="W618" s="160"/>
      <c r="X618" s="160"/>
      <c r="Y618" s="150"/>
      <c r="Z618" s="150"/>
      <c r="AA618" s="150"/>
      <c r="AB618" s="150"/>
      <c r="AC618" s="150"/>
      <c r="AD618" s="150"/>
      <c r="AE618" s="150"/>
      <c r="AF618" s="150"/>
      <c r="AG618" s="150" t="s">
        <v>143</v>
      </c>
      <c r="AH618" s="150">
        <v>0</v>
      </c>
      <c r="AI618" s="150"/>
      <c r="AJ618" s="150"/>
      <c r="AK618" s="150"/>
      <c r="AL618" s="150"/>
      <c r="AM618" s="150"/>
      <c r="AN618" s="150"/>
      <c r="AO618" s="150"/>
      <c r="AP618" s="150"/>
      <c r="AQ618" s="150"/>
      <c r="AR618" s="150"/>
      <c r="AS618" s="150"/>
      <c r="AT618" s="150"/>
      <c r="AU618" s="150"/>
      <c r="AV618" s="150"/>
      <c r="AW618" s="150"/>
      <c r="AX618" s="150"/>
      <c r="AY618" s="150"/>
      <c r="AZ618" s="150"/>
      <c r="BA618" s="150"/>
      <c r="BB618" s="150"/>
      <c r="BC618" s="150"/>
      <c r="BD618" s="150"/>
      <c r="BE618" s="150"/>
      <c r="BF618" s="150"/>
      <c r="BG618" s="150"/>
      <c r="BH618" s="150"/>
    </row>
    <row r="619" spans="1:60" outlineLevel="1" x14ac:dyDescent="0.25">
      <c r="A619" s="157"/>
      <c r="B619" s="158"/>
      <c r="C619" s="188" t="s">
        <v>897</v>
      </c>
      <c r="D619" s="162"/>
      <c r="E619" s="163">
        <v>6.6</v>
      </c>
      <c r="F619" s="160"/>
      <c r="G619" s="160"/>
      <c r="H619" s="160"/>
      <c r="I619" s="160"/>
      <c r="J619" s="160"/>
      <c r="K619" s="160"/>
      <c r="L619" s="160"/>
      <c r="M619" s="160"/>
      <c r="N619" s="160"/>
      <c r="O619" s="160"/>
      <c r="P619" s="160"/>
      <c r="Q619" s="160"/>
      <c r="R619" s="160"/>
      <c r="S619" s="160"/>
      <c r="T619" s="160"/>
      <c r="U619" s="160"/>
      <c r="V619" s="160"/>
      <c r="W619" s="160"/>
      <c r="X619" s="160"/>
      <c r="Y619" s="150"/>
      <c r="Z619" s="150"/>
      <c r="AA619" s="150"/>
      <c r="AB619" s="150"/>
      <c r="AC619" s="150"/>
      <c r="AD619" s="150"/>
      <c r="AE619" s="150"/>
      <c r="AF619" s="150"/>
      <c r="AG619" s="150" t="s">
        <v>143</v>
      </c>
      <c r="AH619" s="150">
        <v>0</v>
      </c>
      <c r="AI619" s="150"/>
      <c r="AJ619" s="150"/>
      <c r="AK619" s="150"/>
      <c r="AL619" s="150"/>
      <c r="AM619" s="150"/>
      <c r="AN619" s="150"/>
      <c r="AO619" s="150"/>
      <c r="AP619" s="150"/>
      <c r="AQ619" s="150"/>
      <c r="AR619" s="150"/>
      <c r="AS619" s="150"/>
      <c r="AT619" s="150"/>
      <c r="AU619" s="150"/>
      <c r="AV619" s="150"/>
      <c r="AW619" s="150"/>
      <c r="AX619" s="150"/>
      <c r="AY619" s="150"/>
      <c r="AZ619" s="150"/>
      <c r="BA619" s="150"/>
      <c r="BB619" s="150"/>
      <c r="BC619" s="150"/>
      <c r="BD619" s="150"/>
      <c r="BE619" s="150"/>
      <c r="BF619" s="150"/>
      <c r="BG619" s="150"/>
      <c r="BH619" s="150"/>
    </row>
    <row r="620" spans="1:60" outlineLevel="1" x14ac:dyDescent="0.25">
      <c r="A620" s="157"/>
      <c r="B620" s="158"/>
      <c r="C620" s="188" t="s">
        <v>898</v>
      </c>
      <c r="D620" s="162"/>
      <c r="E620" s="163">
        <v>1.91875</v>
      </c>
      <c r="F620" s="160"/>
      <c r="G620" s="160"/>
      <c r="H620" s="160"/>
      <c r="I620" s="160"/>
      <c r="J620" s="160"/>
      <c r="K620" s="160"/>
      <c r="L620" s="160"/>
      <c r="M620" s="160"/>
      <c r="N620" s="160"/>
      <c r="O620" s="160"/>
      <c r="P620" s="160"/>
      <c r="Q620" s="160"/>
      <c r="R620" s="160"/>
      <c r="S620" s="160"/>
      <c r="T620" s="160"/>
      <c r="U620" s="160"/>
      <c r="V620" s="160"/>
      <c r="W620" s="160"/>
      <c r="X620" s="160"/>
      <c r="Y620" s="150"/>
      <c r="Z620" s="150"/>
      <c r="AA620" s="150"/>
      <c r="AB620" s="150"/>
      <c r="AC620" s="150"/>
      <c r="AD620" s="150"/>
      <c r="AE620" s="150"/>
      <c r="AF620" s="150"/>
      <c r="AG620" s="150" t="s">
        <v>143</v>
      </c>
      <c r="AH620" s="150">
        <v>0</v>
      </c>
      <c r="AI620" s="150"/>
      <c r="AJ620" s="150"/>
      <c r="AK620" s="150"/>
      <c r="AL620" s="150"/>
      <c r="AM620" s="150"/>
      <c r="AN620" s="150"/>
      <c r="AO620" s="150"/>
      <c r="AP620" s="150"/>
      <c r="AQ620" s="150"/>
      <c r="AR620" s="150"/>
      <c r="AS620" s="150"/>
      <c r="AT620" s="150"/>
      <c r="AU620" s="150"/>
      <c r="AV620" s="150"/>
      <c r="AW620" s="150"/>
      <c r="AX620" s="150"/>
      <c r="AY620" s="150"/>
      <c r="AZ620" s="150"/>
      <c r="BA620" s="150"/>
      <c r="BB620" s="150"/>
      <c r="BC620" s="150"/>
      <c r="BD620" s="150"/>
      <c r="BE620" s="150"/>
      <c r="BF620" s="150"/>
      <c r="BG620" s="150"/>
      <c r="BH620" s="150"/>
    </row>
    <row r="621" spans="1:60" outlineLevel="1" x14ac:dyDescent="0.25">
      <c r="A621" s="178">
        <v>207</v>
      </c>
      <c r="B621" s="179" t="s">
        <v>899</v>
      </c>
      <c r="C621" s="189" t="s">
        <v>900</v>
      </c>
      <c r="D621" s="180" t="s">
        <v>451</v>
      </c>
      <c r="E621" s="181">
        <v>1</v>
      </c>
      <c r="F621" s="182"/>
      <c r="G621" s="183">
        <f>ROUND(E621*F621,2)</f>
        <v>0</v>
      </c>
      <c r="H621" s="161"/>
      <c r="I621" s="160">
        <f>ROUND(E621*H621,2)</f>
        <v>0</v>
      </c>
      <c r="J621" s="161"/>
      <c r="K621" s="160">
        <f>ROUND(E621*J621,2)</f>
        <v>0</v>
      </c>
      <c r="L621" s="160">
        <v>21</v>
      </c>
      <c r="M621" s="160">
        <f>G621*(1+L621/100)</f>
        <v>0</v>
      </c>
      <c r="N621" s="160">
        <v>0</v>
      </c>
      <c r="O621" s="160">
        <f>ROUND(E621*N621,2)</f>
        <v>0</v>
      </c>
      <c r="P621" s="160">
        <v>0</v>
      </c>
      <c r="Q621" s="160">
        <f>ROUND(E621*P621,2)</f>
        <v>0</v>
      </c>
      <c r="R621" s="160"/>
      <c r="S621" s="160" t="s">
        <v>146</v>
      </c>
      <c r="T621" s="160" t="s">
        <v>180</v>
      </c>
      <c r="U621" s="160">
        <v>0</v>
      </c>
      <c r="V621" s="160">
        <f>ROUND(E621*U621,2)</f>
        <v>0</v>
      </c>
      <c r="W621" s="160"/>
      <c r="X621" s="160" t="s">
        <v>446</v>
      </c>
      <c r="Y621" s="150"/>
      <c r="Z621" s="150"/>
      <c r="AA621" s="150"/>
      <c r="AB621" s="150"/>
      <c r="AC621" s="150"/>
      <c r="AD621" s="150"/>
      <c r="AE621" s="150"/>
      <c r="AF621" s="150"/>
      <c r="AG621" s="150" t="s">
        <v>447</v>
      </c>
      <c r="AH621" s="150"/>
      <c r="AI621" s="150"/>
      <c r="AJ621" s="150"/>
      <c r="AK621" s="150"/>
      <c r="AL621" s="150"/>
      <c r="AM621" s="150"/>
      <c r="AN621" s="150"/>
      <c r="AO621" s="150"/>
      <c r="AP621" s="150"/>
      <c r="AQ621" s="150"/>
      <c r="AR621" s="150"/>
      <c r="AS621" s="150"/>
      <c r="AT621" s="150"/>
      <c r="AU621" s="150"/>
      <c r="AV621" s="150"/>
      <c r="AW621" s="150"/>
      <c r="AX621" s="150"/>
      <c r="AY621" s="150"/>
      <c r="AZ621" s="150"/>
      <c r="BA621" s="150"/>
      <c r="BB621" s="150"/>
      <c r="BC621" s="150"/>
      <c r="BD621" s="150"/>
      <c r="BE621" s="150"/>
      <c r="BF621" s="150"/>
      <c r="BG621" s="150"/>
      <c r="BH621" s="150"/>
    </row>
    <row r="622" spans="1:60" x14ac:dyDescent="0.25">
      <c r="A622" s="165" t="s">
        <v>134</v>
      </c>
      <c r="B622" s="166" t="s">
        <v>100</v>
      </c>
      <c r="C622" s="186" t="s">
        <v>101</v>
      </c>
      <c r="D622" s="167"/>
      <c r="E622" s="168"/>
      <c r="F622" s="169"/>
      <c r="G622" s="170">
        <f>SUMIF(AG623:AG633,"&lt;&gt;NOR",G623:G633)</f>
        <v>0</v>
      </c>
      <c r="H622" s="164"/>
      <c r="I622" s="164">
        <f>SUM(I623:I633)</f>
        <v>0</v>
      </c>
      <c r="J622" s="164"/>
      <c r="K622" s="164">
        <f>SUM(K623:K633)</f>
        <v>0</v>
      </c>
      <c r="L622" s="164"/>
      <c r="M622" s="164">
        <f>SUM(M623:M633)</f>
        <v>0</v>
      </c>
      <c r="N622" s="164"/>
      <c r="O622" s="164">
        <f>SUM(O623:O633)</f>
        <v>0.15000000000000002</v>
      </c>
      <c r="P622" s="164"/>
      <c r="Q622" s="164">
        <f>SUM(Q623:Q633)</f>
        <v>0</v>
      </c>
      <c r="R622" s="164"/>
      <c r="S622" s="164"/>
      <c r="T622" s="164"/>
      <c r="U622" s="164"/>
      <c r="V622" s="164">
        <f>SUM(V623:V633)</f>
        <v>106.22999999999999</v>
      </c>
      <c r="W622" s="164"/>
      <c r="X622" s="164"/>
      <c r="AG622" t="s">
        <v>135</v>
      </c>
    </row>
    <row r="623" spans="1:60" outlineLevel="1" x14ac:dyDescent="0.25">
      <c r="A623" s="171">
        <v>208</v>
      </c>
      <c r="B623" s="172" t="s">
        <v>901</v>
      </c>
      <c r="C623" s="187" t="s">
        <v>902</v>
      </c>
      <c r="D623" s="173" t="s">
        <v>222</v>
      </c>
      <c r="E623" s="174">
        <v>230.4</v>
      </c>
      <c r="F623" s="175"/>
      <c r="G623" s="176">
        <f>ROUND(E623*F623,2)</f>
        <v>0</v>
      </c>
      <c r="H623" s="161"/>
      <c r="I623" s="160">
        <f>ROUND(E623*H623,2)</f>
        <v>0</v>
      </c>
      <c r="J623" s="161"/>
      <c r="K623" s="160">
        <f>ROUND(E623*J623,2)</f>
        <v>0</v>
      </c>
      <c r="L623" s="160">
        <v>21</v>
      </c>
      <c r="M623" s="160">
        <f>G623*(1+L623/100)</f>
        <v>0</v>
      </c>
      <c r="N623" s="160">
        <v>0</v>
      </c>
      <c r="O623" s="160">
        <f>ROUND(E623*N623,2)</f>
        <v>0</v>
      </c>
      <c r="P623" s="160">
        <v>0</v>
      </c>
      <c r="Q623" s="160">
        <f>ROUND(E623*P623,2)</f>
        <v>0</v>
      </c>
      <c r="R623" s="160"/>
      <c r="S623" s="160" t="s">
        <v>139</v>
      </c>
      <c r="T623" s="160" t="s">
        <v>139</v>
      </c>
      <c r="U623" s="160">
        <v>6.9709999999999994E-2</v>
      </c>
      <c r="V623" s="160">
        <f>ROUND(E623*U623,2)</f>
        <v>16.059999999999999</v>
      </c>
      <c r="W623" s="160"/>
      <c r="X623" s="160" t="s">
        <v>140</v>
      </c>
      <c r="Y623" s="150"/>
      <c r="Z623" s="150"/>
      <c r="AA623" s="150"/>
      <c r="AB623" s="150"/>
      <c r="AC623" s="150"/>
      <c r="AD623" s="150"/>
      <c r="AE623" s="150"/>
      <c r="AF623" s="150"/>
      <c r="AG623" s="150" t="s">
        <v>565</v>
      </c>
      <c r="AH623" s="150"/>
      <c r="AI623" s="150"/>
      <c r="AJ623" s="150"/>
      <c r="AK623" s="150"/>
      <c r="AL623" s="150"/>
      <c r="AM623" s="150"/>
      <c r="AN623" s="150"/>
      <c r="AO623" s="150"/>
      <c r="AP623" s="150"/>
      <c r="AQ623" s="150"/>
      <c r="AR623" s="150"/>
      <c r="AS623" s="150"/>
      <c r="AT623" s="150"/>
      <c r="AU623" s="150"/>
      <c r="AV623" s="150"/>
      <c r="AW623" s="150"/>
      <c r="AX623" s="150"/>
      <c r="AY623" s="150"/>
      <c r="AZ623" s="150"/>
      <c r="BA623" s="150"/>
      <c r="BB623" s="150"/>
      <c r="BC623" s="150"/>
      <c r="BD623" s="150"/>
      <c r="BE623" s="150"/>
      <c r="BF623" s="150"/>
      <c r="BG623" s="150"/>
      <c r="BH623" s="150"/>
    </row>
    <row r="624" spans="1:60" outlineLevel="1" x14ac:dyDescent="0.25">
      <c r="A624" s="157"/>
      <c r="B624" s="158"/>
      <c r="C624" s="188" t="s">
        <v>903</v>
      </c>
      <c r="D624" s="162"/>
      <c r="E624" s="163"/>
      <c r="F624" s="160"/>
      <c r="G624" s="160"/>
      <c r="H624" s="160"/>
      <c r="I624" s="160"/>
      <c r="J624" s="160"/>
      <c r="K624" s="160"/>
      <c r="L624" s="160"/>
      <c r="M624" s="160"/>
      <c r="N624" s="160"/>
      <c r="O624" s="160"/>
      <c r="P624" s="160"/>
      <c r="Q624" s="160"/>
      <c r="R624" s="160"/>
      <c r="S624" s="160"/>
      <c r="T624" s="160"/>
      <c r="U624" s="160"/>
      <c r="V624" s="160"/>
      <c r="W624" s="160"/>
      <c r="X624" s="160"/>
      <c r="Y624" s="150"/>
      <c r="Z624" s="150"/>
      <c r="AA624" s="150"/>
      <c r="AB624" s="150"/>
      <c r="AC624" s="150"/>
      <c r="AD624" s="150"/>
      <c r="AE624" s="150"/>
      <c r="AF624" s="150"/>
      <c r="AG624" s="150" t="s">
        <v>143</v>
      </c>
      <c r="AH624" s="150">
        <v>0</v>
      </c>
      <c r="AI624" s="150"/>
      <c r="AJ624" s="150"/>
      <c r="AK624" s="150"/>
      <c r="AL624" s="150"/>
      <c r="AM624" s="150"/>
      <c r="AN624" s="150"/>
      <c r="AO624" s="150"/>
      <c r="AP624" s="150"/>
      <c r="AQ624" s="150"/>
      <c r="AR624" s="150"/>
      <c r="AS624" s="150"/>
      <c r="AT624" s="150"/>
      <c r="AU624" s="150"/>
      <c r="AV624" s="150"/>
      <c r="AW624" s="150"/>
      <c r="AX624" s="150"/>
      <c r="AY624" s="150"/>
      <c r="AZ624" s="150"/>
      <c r="BA624" s="150"/>
      <c r="BB624" s="150"/>
      <c r="BC624" s="150"/>
      <c r="BD624" s="150"/>
      <c r="BE624" s="150"/>
      <c r="BF624" s="150"/>
      <c r="BG624" s="150"/>
      <c r="BH624" s="150"/>
    </row>
    <row r="625" spans="1:60" outlineLevel="1" x14ac:dyDescent="0.25">
      <c r="A625" s="157"/>
      <c r="B625" s="158"/>
      <c r="C625" s="188" t="s">
        <v>904</v>
      </c>
      <c r="D625" s="162"/>
      <c r="E625" s="163">
        <v>230.4</v>
      </c>
      <c r="F625" s="160"/>
      <c r="G625" s="160"/>
      <c r="H625" s="160"/>
      <c r="I625" s="160"/>
      <c r="J625" s="160"/>
      <c r="K625" s="160"/>
      <c r="L625" s="160"/>
      <c r="M625" s="160"/>
      <c r="N625" s="160"/>
      <c r="O625" s="160"/>
      <c r="P625" s="160"/>
      <c r="Q625" s="160"/>
      <c r="R625" s="160"/>
      <c r="S625" s="160"/>
      <c r="T625" s="160"/>
      <c r="U625" s="160"/>
      <c r="V625" s="160"/>
      <c r="W625" s="160"/>
      <c r="X625" s="160"/>
      <c r="Y625" s="150"/>
      <c r="Z625" s="150"/>
      <c r="AA625" s="150"/>
      <c r="AB625" s="150"/>
      <c r="AC625" s="150"/>
      <c r="AD625" s="150"/>
      <c r="AE625" s="150"/>
      <c r="AF625" s="150"/>
      <c r="AG625" s="150" t="s">
        <v>143</v>
      </c>
      <c r="AH625" s="150">
        <v>0</v>
      </c>
      <c r="AI625" s="150"/>
      <c r="AJ625" s="150"/>
      <c r="AK625" s="150"/>
      <c r="AL625" s="150"/>
      <c r="AM625" s="150"/>
      <c r="AN625" s="150"/>
      <c r="AO625" s="150"/>
      <c r="AP625" s="150"/>
      <c r="AQ625" s="150"/>
      <c r="AR625" s="150"/>
      <c r="AS625" s="150"/>
      <c r="AT625" s="150"/>
      <c r="AU625" s="150"/>
      <c r="AV625" s="150"/>
      <c r="AW625" s="150"/>
      <c r="AX625" s="150"/>
      <c r="AY625" s="150"/>
      <c r="AZ625" s="150"/>
      <c r="BA625" s="150"/>
      <c r="BB625" s="150"/>
      <c r="BC625" s="150"/>
      <c r="BD625" s="150"/>
      <c r="BE625" s="150"/>
      <c r="BF625" s="150"/>
      <c r="BG625" s="150"/>
      <c r="BH625" s="150"/>
    </row>
    <row r="626" spans="1:60" outlineLevel="1" x14ac:dyDescent="0.25">
      <c r="A626" s="157"/>
      <c r="B626" s="158"/>
      <c r="C626" s="188" t="s">
        <v>905</v>
      </c>
      <c r="D626" s="162"/>
      <c r="E626" s="163"/>
      <c r="F626" s="160"/>
      <c r="G626" s="160"/>
      <c r="H626" s="160"/>
      <c r="I626" s="160"/>
      <c r="J626" s="160"/>
      <c r="K626" s="160"/>
      <c r="L626" s="160"/>
      <c r="M626" s="160"/>
      <c r="N626" s="160"/>
      <c r="O626" s="160"/>
      <c r="P626" s="160"/>
      <c r="Q626" s="160"/>
      <c r="R626" s="160"/>
      <c r="S626" s="160"/>
      <c r="T626" s="160"/>
      <c r="U626" s="160"/>
      <c r="V626" s="160"/>
      <c r="W626" s="160"/>
      <c r="X626" s="160"/>
      <c r="Y626" s="150"/>
      <c r="Z626" s="150"/>
      <c r="AA626" s="150"/>
      <c r="AB626" s="150"/>
      <c r="AC626" s="150"/>
      <c r="AD626" s="150"/>
      <c r="AE626" s="150"/>
      <c r="AF626" s="150"/>
      <c r="AG626" s="150" t="s">
        <v>143</v>
      </c>
      <c r="AH626" s="150">
        <v>0</v>
      </c>
      <c r="AI626" s="150"/>
      <c r="AJ626" s="150"/>
      <c r="AK626" s="150"/>
      <c r="AL626" s="150"/>
      <c r="AM626" s="150"/>
      <c r="AN626" s="150"/>
      <c r="AO626" s="150"/>
      <c r="AP626" s="150"/>
      <c r="AQ626" s="150"/>
      <c r="AR626" s="150"/>
      <c r="AS626" s="150"/>
      <c r="AT626" s="150"/>
      <c r="AU626" s="150"/>
      <c r="AV626" s="150"/>
      <c r="AW626" s="150"/>
      <c r="AX626" s="150"/>
      <c r="AY626" s="150"/>
      <c r="AZ626" s="150"/>
      <c r="BA626" s="150"/>
      <c r="BB626" s="150"/>
      <c r="BC626" s="150"/>
      <c r="BD626" s="150"/>
      <c r="BE626" s="150"/>
      <c r="BF626" s="150"/>
      <c r="BG626" s="150"/>
      <c r="BH626" s="150"/>
    </row>
    <row r="627" spans="1:60" outlineLevel="1" x14ac:dyDescent="0.25">
      <c r="A627" s="171">
        <v>209</v>
      </c>
      <c r="B627" s="172" t="s">
        <v>906</v>
      </c>
      <c r="C627" s="187" t="s">
        <v>907</v>
      </c>
      <c r="D627" s="173" t="s">
        <v>222</v>
      </c>
      <c r="E627" s="174">
        <v>671</v>
      </c>
      <c r="F627" s="175"/>
      <c r="G627" s="176">
        <f>ROUND(E627*F627,2)</f>
        <v>0</v>
      </c>
      <c r="H627" s="161"/>
      <c r="I627" s="160">
        <f>ROUND(E627*H627,2)</f>
        <v>0</v>
      </c>
      <c r="J627" s="161"/>
      <c r="K627" s="160">
        <f>ROUND(E627*J627,2)</f>
        <v>0</v>
      </c>
      <c r="L627" s="160">
        <v>21</v>
      </c>
      <c r="M627" s="160">
        <f>G627*(1+L627/100)</f>
        <v>0</v>
      </c>
      <c r="N627" s="160">
        <v>6.9999999999999994E-5</v>
      </c>
      <c r="O627" s="160">
        <f>ROUND(E627*N627,2)</f>
        <v>0.05</v>
      </c>
      <c r="P627" s="160">
        <v>0</v>
      </c>
      <c r="Q627" s="160">
        <f>ROUND(E627*P627,2)</f>
        <v>0</v>
      </c>
      <c r="R627" s="160"/>
      <c r="S627" s="160" t="s">
        <v>139</v>
      </c>
      <c r="T627" s="160" t="s">
        <v>139</v>
      </c>
      <c r="U627" s="160">
        <v>3.2480000000000002E-2</v>
      </c>
      <c r="V627" s="160">
        <f>ROUND(E627*U627,2)</f>
        <v>21.79</v>
      </c>
      <c r="W627" s="160"/>
      <c r="X627" s="160" t="s">
        <v>140</v>
      </c>
      <c r="Y627" s="150"/>
      <c r="Z627" s="150"/>
      <c r="AA627" s="150"/>
      <c r="AB627" s="150"/>
      <c r="AC627" s="150"/>
      <c r="AD627" s="150"/>
      <c r="AE627" s="150"/>
      <c r="AF627" s="150"/>
      <c r="AG627" s="150" t="s">
        <v>565</v>
      </c>
      <c r="AH627" s="150"/>
      <c r="AI627" s="150"/>
      <c r="AJ627" s="150"/>
      <c r="AK627" s="150"/>
      <c r="AL627" s="150"/>
      <c r="AM627" s="150"/>
      <c r="AN627" s="150"/>
      <c r="AO627" s="150"/>
      <c r="AP627" s="150"/>
      <c r="AQ627" s="150"/>
      <c r="AR627" s="150"/>
      <c r="AS627" s="150"/>
      <c r="AT627" s="150"/>
      <c r="AU627" s="150"/>
      <c r="AV627" s="150"/>
      <c r="AW627" s="150"/>
      <c r="AX627" s="150"/>
      <c r="AY627" s="150"/>
      <c r="AZ627" s="150"/>
      <c r="BA627" s="150"/>
      <c r="BB627" s="150"/>
      <c r="BC627" s="150"/>
      <c r="BD627" s="150"/>
      <c r="BE627" s="150"/>
      <c r="BF627" s="150"/>
      <c r="BG627" s="150"/>
      <c r="BH627" s="150"/>
    </row>
    <row r="628" spans="1:60" outlineLevel="1" x14ac:dyDescent="0.25">
      <c r="A628" s="157"/>
      <c r="B628" s="158"/>
      <c r="C628" s="188" t="s">
        <v>908</v>
      </c>
      <c r="D628" s="162"/>
      <c r="E628" s="163">
        <v>109</v>
      </c>
      <c r="F628" s="160"/>
      <c r="G628" s="160"/>
      <c r="H628" s="160"/>
      <c r="I628" s="160"/>
      <c r="J628" s="160"/>
      <c r="K628" s="160"/>
      <c r="L628" s="160"/>
      <c r="M628" s="160"/>
      <c r="N628" s="160"/>
      <c r="O628" s="160"/>
      <c r="P628" s="160"/>
      <c r="Q628" s="160"/>
      <c r="R628" s="160"/>
      <c r="S628" s="160"/>
      <c r="T628" s="160"/>
      <c r="U628" s="160"/>
      <c r="V628" s="160"/>
      <c r="W628" s="160"/>
      <c r="X628" s="160"/>
      <c r="Y628" s="150"/>
      <c r="Z628" s="150"/>
      <c r="AA628" s="150"/>
      <c r="AB628" s="150"/>
      <c r="AC628" s="150"/>
      <c r="AD628" s="150"/>
      <c r="AE628" s="150"/>
      <c r="AF628" s="150"/>
      <c r="AG628" s="150" t="s">
        <v>143</v>
      </c>
      <c r="AH628" s="150">
        <v>0</v>
      </c>
      <c r="AI628" s="150"/>
      <c r="AJ628" s="150"/>
      <c r="AK628" s="150"/>
      <c r="AL628" s="150"/>
      <c r="AM628" s="150"/>
      <c r="AN628" s="150"/>
      <c r="AO628" s="150"/>
      <c r="AP628" s="150"/>
      <c r="AQ628" s="150"/>
      <c r="AR628" s="150"/>
      <c r="AS628" s="150"/>
      <c r="AT628" s="150"/>
      <c r="AU628" s="150"/>
      <c r="AV628" s="150"/>
      <c r="AW628" s="150"/>
      <c r="AX628" s="150"/>
      <c r="AY628" s="150"/>
      <c r="AZ628" s="150"/>
      <c r="BA628" s="150"/>
      <c r="BB628" s="150"/>
      <c r="BC628" s="150"/>
      <c r="BD628" s="150"/>
      <c r="BE628" s="150"/>
      <c r="BF628" s="150"/>
      <c r="BG628" s="150"/>
      <c r="BH628" s="150"/>
    </row>
    <row r="629" spans="1:60" outlineLevel="1" x14ac:dyDescent="0.25">
      <c r="A629" s="157"/>
      <c r="B629" s="158"/>
      <c r="C629" s="188" t="s">
        <v>909</v>
      </c>
      <c r="D629" s="162"/>
      <c r="E629" s="163">
        <v>384</v>
      </c>
      <c r="F629" s="160"/>
      <c r="G629" s="160"/>
      <c r="H629" s="160"/>
      <c r="I629" s="160"/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50"/>
      <c r="Z629" s="150"/>
      <c r="AA629" s="150"/>
      <c r="AB629" s="150"/>
      <c r="AC629" s="150"/>
      <c r="AD629" s="150"/>
      <c r="AE629" s="150"/>
      <c r="AF629" s="150"/>
      <c r="AG629" s="150" t="s">
        <v>143</v>
      </c>
      <c r="AH629" s="150">
        <v>0</v>
      </c>
      <c r="AI629" s="150"/>
      <c r="AJ629" s="150"/>
      <c r="AK629" s="150"/>
      <c r="AL629" s="150"/>
      <c r="AM629" s="150"/>
      <c r="AN629" s="150"/>
      <c r="AO629" s="150"/>
      <c r="AP629" s="150"/>
      <c r="AQ629" s="150"/>
      <c r="AR629" s="150"/>
      <c r="AS629" s="150"/>
      <c r="AT629" s="150"/>
      <c r="AU629" s="150"/>
      <c r="AV629" s="150"/>
      <c r="AW629" s="150"/>
      <c r="AX629" s="150"/>
      <c r="AY629" s="150"/>
      <c r="AZ629" s="150"/>
      <c r="BA629" s="150"/>
      <c r="BB629" s="150"/>
      <c r="BC629" s="150"/>
      <c r="BD629" s="150"/>
      <c r="BE629" s="150"/>
      <c r="BF629" s="150"/>
      <c r="BG629" s="150"/>
      <c r="BH629" s="150"/>
    </row>
    <row r="630" spans="1:60" outlineLevel="1" x14ac:dyDescent="0.25">
      <c r="A630" s="157"/>
      <c r="B630" s="158"/>
      <c r="C630" s="188" t="s">
        <v>327</v>
      </c>
      <c r="D630" s="162"/>
      <c r="E630" s="163">
        <v>33.5</v>
      </c>
      <c r="F630" s="160"/>
      <c r="G630" s="160"/>
      <c r="H630" s="160"/>
      <c r="I630" s="160"/>
      <c r="J630" s="160"/>
      <c r="K630" s="160"/>
      <c r="L630" s="160"/>
      <c r="M630" s="160"/>
      <c r="N630" s="160"/>
      <c r="O630" s="160"/>
      <c r="P630" s="160"/>
      <c r="Q630" s="160"/>
      <c r="R630" s="160"/>
      <c r="S630" s="160"/>
      <c r="T630" s="160"/>
      <c r="U630" s="160"/>
      <c r="V630" s="160"/>
      <c r="W630" s="160"/>
      <c r="X630" s="160"/>
      <c r="Y630" s="150"/>
      <c r="Z630" s="150"/>
      <c r="AA630" s="150"/>
      <c r="AB630" s="150"/>
      <c r="AC630" s="150"/>
      <c r="AD630" s="150"/>
      <c r="AE630" s="150"/>
      <c r="AF630" s="150"/>
      <c r="AG630" s="150" t="s">
        <v>143</v>
      </c>
      <c r="AH630" s="150">
        <v>0</v>
      </c>
      <c r="AI630" s="150"/>
      <c r="AJ630" s="150"/>
      <c r="AK630" s="150"/>
      <c r="AL630" s="150"/>
      <c r="AM630" s="150"/>
      <c r="AN630" s="150"/>
      <c r="AO630" s="150"/>
      <c r="AP630" s="150"/>
      <c r="AQ630" s="150"/>
      <c r="AR630" s="150"/>
      <c r="AS630" s="150"/>
      <c r="AT630" s="150"/>
      <c r="AU630" s="150"/>
      <c r="AV630" s="150"/>
      <c r="AW630" s="150"/>
      <c r="AX630" s="150"/>
      <c r="AY630" s="150"/>
      <c r="AZ630" s="150"/>
      <c r="BA630" s="150"/>
      <c r="BB630" s="150"/>
      <c r="BC630" s="150"/>
      <c r="BD630" s="150"/>
      <c r="BE630" s="150"/>
      <c r="BF630" s="150"/>
      <c r="BG630" s="150"/>
      <c r="BH630" s="150"/>
    </row>
    <row r="631" spans="1:60" outlineLevel="1" x14ac:dyDescent="0.25">
      <c r="A631" s="157"/>
      <c r="B631" s="158"/>
      <c r="C631" s="188" t="s">
        <v>328</v>
      </c>
      <c r="D631" s="162"/>
      <c r="E631" s="163">
        <v>59.5</v>
      </c>
      <c r="F631" s="160"/>
      <c r="G631" s="160"/>
      <c r="H631" s="160"/>
      <c r="I631" s="160"/>
      <c r="J631" s="160"/>
      <c r="K631" s="160"/>
      <c r="L631" s="160"/>
      <c r="M631" s="160"/>
      <c r="N631" s="160"/>
      <c r="O631" s="160"/>
      <c r="P631" s="160"/>
      <c r="Q631" s="160"/>
      <c r="R631" s="160"/>
      <c r="S631" s="160"/>
      <c r="T631" s="160"/>
      <c r="U631" s="160"/>
      <c r="V631" s="160"/>
      <c r="W631" s="160"/>
      <c r="X631" s="160"/>
      <c r="Y631" s="150"/>
      <c r="Z631" s="150"/>
      <c r="AA631" s="150"/>
      <c r="AB631" s="150"/>
      <c r="AC631" s="150"/>
      <c r="AD631" s="150"/>
      <c r="AE631" s="150"/>
      <c r="AF631" s="150"/>
      <c r="AG631" s="150" t="s">
        <v>143</v>
      </c>
      <c r="AH631" s="150">
        <v>0</v>
      </c>
      <c r="AI631" s="150"/>
      <c r="AJ631" s="150"/>
      <c r="AK631" s="150"/>
      <c r="AL631" s="150"/>
      <c r="AM631" s="150"/>
      <c r="AN631" s="150"/>
      <c r="AO631" s="150"/>
      <c r="AP631" s="150"/>
      <c r="AQ631" s="150"/>
      <c r="AR631" s="150"/>
      <c r="AS631" s="150"/>
      <c r="AT631" s="150"/>
      <c r="AU631" s="150"/>
      <c r="AV631" s="150"/>
      <c r="AW631" s="150"/>
      <c r="AX631" s="150"/>
      <c r="AY631" s="150"/>
      <c r="AZ631" s="150"/>
      <c r="BA631" s="150"/>
      <c r="BB631" s="150"/>
      <c r="BC631" s="150"/>
      <c r="BD631" s="150"/>
      <c r="BE631" s="150"/>
      <c r="BF631" s="150"/>
      <c r="BG631" s="150"/>
      <c r="BH631" s="150"/>
    </row>
    <row r="632" spans="1:60" outlineLevel="1" x14ac:dyDescent="0.25">
      <c r="A632" s="157"/>
      <c r="B632" s="158"/>
      <c r="C632" s="188" t="s">
        <v>329</v>
      </c>
      <c r="D632" s="162"/>
      <c r="E632" s="163">
        <v>85</v>
      </c>
      <c r="F632" s="160"/>
      <c r="G632" s="160"/>
      <c r="H632" s="160"/>
      <c r="I632" s="160"/>
      <c r="J632" s="160"/>
      <c r="K632" s="160"/>
      <c r="L632" s="160"/>
      <c r="M632" s="160"/>
      <c r="N632" s="160"/>
      <c r="O632" s="160"/>
      <c r="P632" s="160"/>
      <c r="Q632" s="160"/>
      <c r="R632" s="160"/>
      <c r="S632" s="160"/>
      <c r="T632" s="160"/>
      <c r="U632" s="160"/>
      <c r="V632" s="160"/>
      <c r="W632" s="160"/>
      <c r="X632" s="160"/>
      <c r="Y632" s="150"/>
      <c r="Z632" s="150"/>
      <c r="AA632" s="150"/>
      <c r="AB632" s="150"/>
      <c r="AC632" s="150"/>
      <c r="AD632" s="150"/>
      <c r="AE632" s="150"/>
      <c r="AF632" s="150"/>
      <c r="AG632" s="150" t="s">
        <v>143</v>
      </c>
      <c r="AH632" s="150">
        <v>0</v>
      </c>
      <c r="AI632" s="150"/>
      <c r="AJ632" s="150"/>
      <c r="AK632" s="150"/>
      <c r="AL632" s="150"/>
      <c r="AM632" s="150"/>
      <c r="AN632" s="150"/>
      <c r="AO632" s="150"/>
      <c r="AP632" s="150"/>
      <c r="AQ632" s="150"/>
      <c r="AR632" s="150"/>
      <c r="AS632" s="150"/>
      <c r="AT632" s="150"/>
      <c r="AU632" s="150"/>
      <c r="AV632" s="150"/>
      <c r="AW632" s="150"/>
      <c r="AX632" s="150"/>
      <c r="AY632" s="150"/>
      <c r="AZ632" s="150"/>
      <c r="BA632" s="150"/>
      <c r="BB632" s="150"/>
      <c r="BC632" s="150"/>
      <c r="BD632" s="150"/>
      <c r="BE632" s="150"/>
      <c r="BF632" s="150"/>
      <c r="BG632" s="150"/>
      <c r="BH632" s="150"/>
    </row>
    <row r="633" spans="1:60" outlineLevel="1" x14ac:dyDescent="0.25">
      <c r="A633" s="178">
        <v>210</v>
      </c>
      <c r="B633" s="179" t="s">
        <v>910</v>
      </c>
      <c r="C633" s="189" t="s">
        <v>911</v>
      </c>
      <c r="D633" s="180" t="s">
        <v>222</v>
      </c>
      <c r="E633" s="181">
        <v>671</v>
      </c>
      <c r="F633" s="182"/>
      <c r="G633" s="183">
        <f>ROUND(E633*F633,2)</f>
        <v>0</v>
      </c>
      <c r="H633" s="161"/>
      <c r="I633" s="160">
        <f>ROUND(E633*H633,2)</f>
        <v>0</v>
      </c>
      <c r="J633" s="161"/>
      <c r="K633" s="160">
        <f>ROUND(E633*J633,2)</f>
        <v>0</v>
      </c>
      <c r="L633" s="160">
        <v>21</v>
      </c>
      <c r="M633" s="160">
        <f>G633*(1+L633/100)</f>
        <v>0</v>
      </c>
      <c r="N633" s="160">
        <v>1.4999999999999999E-4</v>
      </c>
      <c r="O633" s="160">
        <f>ROUND(E633*N633,2)</f>
        <v>0.1</v>
      </c>
      <c r="P633" s="160">
        <v>0</v>
      </c>
      <c r="Q633" s="160">
        <f>ROUND(E633*P633,2)</f>
        <v>0</v>
      </c>
      <c r="R633" s="160"/>
      <c r="S633" s="160" t="s">
        <v>139</v>
      </c>
      <c r="T633" s="160" t="s">
        <v>139</v>
      </c>
      <c r="U633" s="160">
        <v>0.10191</v>
      </c>
      <c r="V633" s="160">
        <f>ROUND(E633*U633,2)</f>
        <v>68.38</v>
      </c>
      <c r="W633" s="160"/>
      <c r="X633" s="160" t="s">
        <v>140</v>
      </c>
      <c r="Y633" s="150"/>
      <c r="Z633" s="150"/>
      <c r="AA633" s="150"/>
      <c r="AB633" s="150"/>
      <c r="AC633" s="150"/>
      <c r="AD633" s="150"/>
      <c r="AE633" s="150"/>
      <c r="AF633" s="150"/>
      <c r="AG633" s="150" t="s">
        <v>565</v>
      </c>
      <c r="AH633" s="150"/>
      <c r="AI633" s="150"/>
      <c r="AJ633" s="150"/>
      <c r="AK633" s="150"/>
      <c r="AL633" s="150"/>
      <c r="AM633" s="150"/>
      <c r="AN633" s="150"/>
      <c r="AO633" s="150"/>
      <c r="AP633" s="150"/>
      <c r="AQ633" s="150"/>
      <c r="AR633" s="150"/>
      <c r="AS633" s="150"/>
      <c r="AT633" s="150"/>
      <c r="AU633" s="150"/>
      <c r="AV633" s="150"/>
      <c r="AW633" s="150"/>
      <c r="AX633" s="150"/>
      <c r="AY633" s="150"/>
      <c r="AZ633" s="150"/>
      <c r="BA633" s="150"/>
      <c r="BB633" s="150"/>
      <c r="BC633" s="150"/>
      <c r="BD633" s="150"/>
      <c r="BE633" s="150"/>
      <c r="BF633" s="150"/>
      <c r="BG633" s="150"/>
      <c r="BH633" s="150"/>
    </row>
    <row r="634" spans="1:60" x14ac:dyDescent="0.25">
      <c r="A634" s="165" t="s">
        <v>134</v>
      </c>
      <c r="B634" s="166" t="s">
        <v>102</v>
      </c>
      <c r="C634" s="186" t="s">
        <v>103</v>
      </c>
      <c r="D634" s="167"/>
      <c r="E634" s="168"/>
      <c r="F634" s="169"/>
      <c r="G634" s="170">
        <f>SUMIF(AG635:AG635,"&lt;&gt;NOR",G635:G635)</f>
        <v>0</v>
      </c>
      <c r="H634" s="164"/>
      <c r="I634" s="164">
        <f>SUM(I635:I635)</f>
        <v>0</v>
      </c>
      <c r="J634" s="164"/>
      <c r="K634" s="164">
        <f>SUM(K635:K635)</f>
        <v>0</v>
      </c>
      <c r="L634" s="164"/>
      <c r="M634" s="164">
        <f>SUM(M635:M635)</f>
        <v>0</v>
      </c>
      <c r="N634" s="164"/>
      <c r="O634" s="164">
        <f>SUM(O635:O635)</f>
        <v>0</v>
      </c>
      <c r="P634" s="164"/>
      <c r="Q634" s="164">
        <f>SUM(Q635:Q635)</f>
        <v>0</v>
      </c>
      <c r="R634" s="164"/>
      <c r="S634" s="164"/>
      <c r="T634" s="164"/>
      <c r="U634" s="164"/>
      <c r="V634" s="164">
        <f>SUM(V635:V635)</f>
        <v>0</v>
      </c>
      <c r="W634" s="164"/>
      <c r="X634" s="164"/>
      <c r="AG634" t="s">
        <v>135</v>
      </c>
    </row>
    <row r="635" spans="1:60" outlineLevel="1" x14ac:dyDescent="0.25">
      <c r="A635" s="178">
        <v>211</v>
      </c>
      <c r="B635" s="179" t="s">
        <v>912</v>
      </c>
      <c r="C635" s="189" t="s">
        <v>913</v>
      </c>
      <c r="D635" s="180" t="s">
        <v>451</v>
      </c>
      <c r="E635" s="181">
        <v>1</v>
      </c>
      <c r="F635" s="182"/>
      <c r="G635" s="183">
        <f>ROUND(E635*F635,2)</f>
        <v>0</v>
      </c>
      <c r="H635" s="161"/>
      <c r="I635" s="160">
        <f>ROUND(E635*H635,2)</f>
        <v>0</v>
      </c>
      <c r="J635" s="161"/>
      <c r="K635" s="160">
        <f>ROUND(E635*J635,2)</f>
        <v>0</v>
      </c>
      <c r="L635" s="160">
        <v>21</v>
      </c>
      <c r="M635" s="160">
        <f>G635*(1+L635/100)</f>
        <v>0</v>
      </c>
      <c r="N635" s="160">
        <v>0</v>
      </c>
      <c r="O635" s="160">
        <f>ROUND(E635*N635,2)</f>
        <v>0</v>
      </c>
      <c r="P635" s="160">
        <v>0</v>
      </c>
      <c r="Q635" s="160">
        <f>ROUND(E635*P635,2)</f>
        <v>0</v>
      </c>
      <c r="R635" s="160"/>
      <c r="S635" s="160" t="s">
        <v>146</v>
      </c>
      <c r="T635" s="160" t="s">
        <v>180</v>
      </c>
      <c r="U635" s="160">
        <v>0</v>
      </c>
      <c r="V635" s="160">
        <f>ROUND(E635*U635,2)</f>
        <v>0</v>
      </c>
      <c r="W635" s="160"/>
      <c r="X635" s="160" t="s">
        <v>446</v>
      </c>
      <c r="Y635" s="150"/>
      <c r="Z635" s="150"/>
      <c r="AA635" s="150"/>
      <c r="AB635" s="150"/>
      <c r="AC635" s="150"/>
      <c r="AD635" s="150"/>
      <c r="AE635" s="150"/>
      <c r="AF635" s="150"/>
      <c r="AG635" s="150" t="s">
        <v>447</v>
      </c>
      <c r="AH635" s="150"/>
      <c r="AI635" s="150"/>
      <c r="AJ635" s="150"/>
      <c r="AK635" s="150"/>
      <c r="AL635" s="150"/>
      <c r="AM635" s="150"/>
      <c r="AN635" s="150"/>
      <c r="AO635" s="150"/>
      <c r="AP635" s="150"/>
      <c r="AQ635" s="150"/>
      <c r="AR635" s="150"/>
      <c r="AS635" s="150"/>
      <c r="AT635" s="150"/>
      <c r="AU635" s="150"/>
      <c r="AV635" s="150"/>
      <c r="AW635" s="150"/>
      <c r="AX635" s="150"/>
      <c r="AY635" s="150"/>
      <c r="AZ635" s="150"/>
      <c r="BA635" s="150"/>
      <c r="BB635" s="150"/>
      <c r="BC635" s="150"/>
      <c r="BD635" s="150"/>
      <c r="BE635" s="150"/>
      <c r="BF635" s="150"/>
      <c r="BG635" s="150"/>
      <c r="BH635" s="150"/>
    </row>
    <row r="636" spans="1:60" x14ac:dyDescent="0.25">
      <c r="A636" s="165" t="s">
        <v>134</v>
      </c>
      <c r="B636" s="166" t="s">
        <v>104</v>
      </c>
      <c r="C636" s="186" t="s">
        <v>105</v>
      </c>
      <c r="D636" s="167"/>
      <c r="E636" s="168"/>
      <c r="F636" s="169"/>
      <c r="G636" s="170">
        <f>SUMIF(AG637:AG653,"&lt;&gt;NOR",G637:G653)</f>
        <v>0</v>
      </c>
      <c r="H636" s="164"/>
      <c r="I636" s="164">
        <f>SUM(I637:I653)</f>
        <v>0</v>
      </c>
      <c r="J636" s="164"/>
      <c r="K636" s="164">
        <f>SUM(K637:K653)</f>
        <v>0</v>
      </c>
      <c r="L636" s="164"/>
      <c r="M636" s="164">
        <f>SUM(M637:M653)</f>
        <v>0</v>
      </c>
      <c r="N636" s="164"/>
      <c r="O636" s="164">
        <f>SUM(O637:O653)</f>
        <v>0</v>
      </c>
      <c r="P636" s="164"/>
      <c r="Q636" s="164">
        <f>SUM(Q637:Q653)</f>
        <v>0</v>
      </c>
      <c r="R636" s="164"/>
      <c r="S636" s="164"/>
      <c r="T636" s="164"/>
      <c r="U636" s="164"/>
      <c r="V636" s="164">
        <f>SUM(V637:V653)</f>
        <v>574.29000000000008</v>
      </c>
      <c r="W636" s="164"/>
      <c r="X636" s="164"/>
      <c r="AG636" t="s">
        <v>135</v>
      </c>
    </row>
    <row r="637" spans="1:60" outlineLevel="1" x14ac:dyDescent="0.25">
      <c r="A637" s="178">
        <v>212</v>
      </c>
      <c r="B637" s="179" t="s">
        <v>914</v>
      </c>
      <c r="C637" s="189" t="s">
        <v>915</v>
      </c>
      <c r="D637" s="180" t="s">
        <v>187</v>
      </c>
      <c r="E637" s="181">
        <v>89.260530000000003</v>
      </c>
      <c r="F637" s="182"/>
      <c r="G637" s="183">
        <f t="shared" ref="G637:G644" si="14">ROUND(E637*F637,2)</f>
        <v>0</v>
      </c>
      <c r="H637" s="161"/>
      <c r="I637" s="160">
        <f t="shared" ref="I637:I644" si="15">ROUND(E637*H637,2)</f>
        <v>0</v>
      </c>
      <c r="J637" s="161"/>
      <c r="K637" s="160">
        <f t="shared" ref="K637:K644" si="16">ROUND(E637*J637,2)</f>
        <v>0</v>
      </c>
      <c r="L637" s="160">
        <v>21</v>
      </c>
      <c r="M637" s="160">
        <f t="shared" ref="M637:M644" si="17">G637*(1+L637/100)</f>
        <v>0</v>
      </c>
      <c r="N637" s="160">
        <v>0</v>
      </c>
      <c r="O637" s="160">
        <f t="shared" ref="O637:O644" si="18">ROUND(E637*N637,2)</f>
        <v>0</v>
      </c>
      <c r="P637" s="160">
        <v>0</v>
      </c>
      <c r="Q637" s="160">
        <f t="shared" ref="Q637:Q644" si="19">ROUND(E637*P637,2)</f>
        <v>0</v>
      </c>
      <c r="R637" s="160"/>
      <c r="S637" s="160" t="s">
        <v>139</v>
      </c>
      <c r="T637" s="160" t="s">
        <v>139</v>
      </c>
      <c r="U637" s="160">
        <v>2.0089999999999999</v>
      </c>
      <c r="V637" s="160">
        <f t="shared" ref="V637:V644" si="20">ROUND(E637*U637,2)</f>
        <v>179.32</v>
      </c>
      <c r="W637" s="160"/>
      <c r="X637" s="160" t="s">
        <v>140</v>
      </c>
      <c r="Y637" s="150"/>
      <c r="Z637" s="150"/>
      <c r="AA637" s="150"/>
      <c r="AB637" s="150"/>
      <c r="AC637" s="150"/>
      <c r="AD637" s="150"/>
      <c r="AE637" s="150"/>
      <c r="AF637" s="150"/>
      <c r="AG637" s="150" t="s">
        <v>916</v>
      </c>
      <c r="AH637" s="150"/>
      <c r="AI637" s="150"/>
      <c r="AJ637" s="150"/>
      <c r="AK637" s="150"/>
      <c r="AL637" s="150"/>
      <c r="AM637" s="150"/>
      <c r="AN637" s="150"/>
      <c r="AO637" s="150"/>
      <c r="AP637" s="150"/>
      <c r="AQ637" s="150"/>
      <c r="AR637" s="150"/>
      <c r="AS637" s="150"/>
      <c r="AT637" s="150"/>
      <c r="AU637" s="150"/>
      <c r="AV637" s="150"/>
      <c r="AW637" s="150"/>
      <c r="AX637" s="150"/>
      <c r="AY637" s="150"/>
      <c r="AZ637" s="150"/>
      <c r="BA637" s="150"/>
      <c r="BB637" s="150"/>
      <c r="BC637" s="150"/>
      <c r="BD637" s="150"/>
      <c r="BE637" s="150"/>
      <c r="BF637" s="150"/>
      <c r="BG637" s="150"/>
      <c r="BH637" s="150"/>
    </row>
    <row r="638" spans="1:60" outlineLevel="1" x14ac:dyDescent="0.25">
      <c r="A638" s="178">
        <v>213</v>
      </c>
      <c r="B638" s="179" t="s">
        <v>917</v>
      </c>
      <c r="C638" s="189" t="s">
        <v>918</v>
      </c>
      <c r="D638" s="180" t="s">
        <v>187</v>
      </c>
      <c r="E638" s="181">
        <v>178.52106000000001</v>
      </c>
      <c r="F638" s="182"/>
      <c r="G638" s="183">
        <f t="shared" si="14"/>
        <v>0</v>
      </c>
      <c r="H638" s="161"/>
      <c r="I638" s="160">
        <f t="shared" si="15"/>
        <v>0</v>
      </c>
      <c r="J638" s="161"/>
      <c r="K638" s="160">
        <f t="shared" si="16"/>
        <v>0</v>
      </c>
      <c r="L638" s="160">
        <v>21</v>
      </c>
      <c r="M638" s="160">
        <f t="shared" si="17"/>
        <v>0</v>
      </c>
      <c r="N638" s="160">
        <v>0</v>
      </c>
      <c r="O638" s="160">
        <f t="shared" si="18"/>
        <v>0</v>
      </c>
      <c r="P638" s="160">
        <v>0</v>
      </c>
      <c r="Q638" s="160">
        <f t="shared" si="19"/>
        <v>0</v>
      </c>
      <c r="R638" s="160"/>
      <c r="S638" s="160" t="s">
        <v>139</v>
      </c>
      <c r="T638" s="160" t="s">
        <v>139</v>
      </c>
      <c r="U638" s="160">
        <v>0.95899999999999996</v>
      </c>
      <c r="V638" s="160">
        <f t="shared" si="20"/>
        <v>171.2</v>
      </c>
      <c r="W638" s="160"/>
      <c r="X638" s="160" t="s">
        <v>140</v>
      </c>
      <c r="Y638" s="150"/>
      <c r="Z638" s="150"/>
      <c r="AA638" s="150"/>
      <c r="AB638" s="150"/>
      <c r="AC638" s="150"/>
      <c r="AD638" s="150"/>
      <c r="AE638" s="150"/>
      <c r="AF638" s="150"/>
      <c r="AG638" s="150" t="s">
        <v>916</v>
      </c>
      <c r="AH638" s="150"/>
      <c r="AI638" s="150"/>
      <c r="AJ638" s="150"/>
      <c r="AK638" s="150"/>
      <c r="AL638" s="150"/>
      <c r="AM638" s="150"/>
      <c r="AN638" s="150"/>
      <c r="AO638" s="150"/>
      <c r="AP638" s="150"/>
      <c r="AQ638" s="150"/>
      <c r="AR638" s="150"/>
      <c r="AS638" s="150"/>
      <c r="AT638" s="150"/>
      <c r="AU638" s="150"/>
      <c r="AV638" s="150"/>
      <c r="AW638" s="150"/>
      <c r="AX638" s="150"/>
      <c r="AY638" s="150"/>
      <c r="AZ638" s="150"/>
      <c r="BA638" s="150"/>
      <c r="BB638" s="150"/>
      <c r="BC638" s="150"/>
      <c r="BD638" s="150"/>
      <c r="BE638" s="150"/>
      <c r="BF638" s="150"/>
      <c r="BG638" s="150"/>
      <c r="BH638" s="150"/>
    </row>
    <row r="639" spans="1:60" outlineLevel="1" x14ac:dyDescent="0.25">
      <c r="A639" s="178">
        <v>214</v>
      </c>
      <c r="B639" s="179" t="s">
        <v>919</v>
      </c>
      <c r="C639" s="189" t="s">
        <v>920</v>
      </c>
      <c r="D639" s="180" t="s">
        <v>187</v>
      </c>
      <c r="E639" s="181">
        <v>89.260530000000003</v>
      </c>
      <c r="F639" s="182"/>
      <c r="G639" s="183">
        <f t="shared" si="14"/>
        <v>0</v>
      </c>
      <c r="H639" s="161"/>
      <c r="I639" s="160">
        <f t="shared" si="15"/>
        <v>0</v>
      </c>
      <c r="J639" s="161"/>
      <c r="K639" s="160">
        <f t="shared" si="16"/>
        <v>0</v>
      </c>
      <c r="L639" s="160">
        <v>21</v>
      </c>
      <c r="M639" s="160">
        <f t="shared" si="17"/>
        <v>0</v>
      </c>
      <c r="N639" s="160">
        <v>0</v>
      </c>
      <c r="O639" s="160">
        <f t="shared" si="18"/>
        <v>0</v>
      </c>
      <c r="P639" s="160">
        <v>0</v>
      </c>
      <c r="Q639" s="160">
        <f t="shared" si="19"/>
        <v>0</v>
      </c>
      <c r="R639" s="160"/>
      <c r="S639" s="160" t="s">
        <v>139</v>
      </c>
      <c r="T639" s="160" t="s">
        <v>139</v>
      </c>
      <c r="U639" s="160">
        <v>0.55000000000000004</v>
      </c>
      <c r="V639" s="160">
        <f t="shared" si="20"/>
        <v>49.09</v>
      </c>
      <c r="W639" s="160"/>
      <c r="X639" s="160" t="s">
        <v>140</v>
      </c>
      <c r="Y639" s="150"/>
      <c r="Z639" s="150"/>
      <c r="AA639" s="150"/>
      <c r="AB639" s="150"/>
      <c r="AC639" s="150"/>
      <c r="AD639" s="150"/>
      <c r="AE639" s="150"/>
      <c r="AF639" s="150"/>
      <c r="AG639" s="150" t="s">
        <v>916</v>
      </c>
      <c r="AH639" s="150"/>
      <c r="AI639" s="150"/>
      <c r="AJ639" s="150"/>
      <c r="AK639" s="150"/>
      <c r="AL639" s="150"/>
      <c r="AM639" s="150"/>
      <c r="AN639" s="150"/>
      <c r="AO639" s="150"/>
      <c r="AP639" s="150"/>
      <c r="AQ639" s="150"/>
      <c r="AR639" s="150"/>
      <c r="AS639" s="150"/>
      <c r="AT639" s="150"/>
      <c r="AU639" s="150"/>
      <c r="AV639" s="150"/>
      <c r="AW639" s="150"/>
      <c r="AX639" s="150"/>
      <c r="AY639" s="150"/>
      <c r="AZ639" s="150"/>
      <c r="BA639" s="150"/>
      <c r="BB639" s="150"/>
      <c r="BC639" s="150"/>
      <c r="BD639" s="150"/>
      <c r="BE639" s="150"/>
      <c r="BF639" s="150"/>
      <c r="BG639" s="150"/>
      <c r="BH639" s="150"/>
    </row>
    <row r="640" spans="1:60" outlineLevel="1" x14ac:dyDescent="0.25">
      <c r="A640" s="178">
        <v>215</v>
      </c>
      <c r="B640" s="179" t="s">
        <v>921</v>
      </c>
      <c r="C640" s="189" t="s">
        <v>922</v>
      </c>
      <c r="D640" s="180" t="s">
        <v>187</v>
      </c>
      <c r="E640" s="181">
        <v>89.260530000000003</v>
      </c>
      <c r="F640" s="182"/>
      <c r="G640" s="183">
        <f t="shared" si="14"/>
        <v>0</v>
      </c>
      <c r="H640" s="161"/>
      <c r="I640" s="160">
        <f t="shared" si="15"/>
        <v>0</v>
      </c>
      <c r="J640" s="161"/>
      <c r="K640" s="160">
        <f t="shared" si="16"/>
        <v>0</v>
      </c>
      <c r="L640" s="160">
        <v>21</v>
      </c>
      <c r="M640" s="160">
        <f t="shared" si="17"/>
        <v>0</v>
      </c>
      <c r="N640" s="160">
        <v>0</v>
      </c>
      <c r="O640" s="160">
        <f t="shared" si="18"/>
        <v>0</v>
      </c>
      <c r="P640" s="160">
        <v>0</v>
      </c>
      <c r="Q640" s="160">
        <f t="shared" si="19"/>
        <v>0</v>
      </c>
      <c r="R640" s="160"/>
      <c r="S640" s="160" t="s">
        <v>139</v>
      </c>
      <c r="T640" s="160" t="s">
        <v>139</v>
      </c>
      <c r="U640" s="160">
        <v>0.49</v>
      </c>
      <c r="V640" s="160">
        <f t="shared" si="20"/>
        <v>43.74</v>
      </c>
      <c r="W640" s="160"/>
      <c r="X640" s="160" t="s">
        <v>140</v>
      </c>
      <c r="Y640" s="150"/>
      <c r="Z640" s="150"/>
      <c r="AA640" s="150"/>
      <c r="AB640" s="150"/>
      <c r="AC640" s="150"/>
      <c r="AD640" s="150"/>
      <c r="AE640" s="150"/>
      <c r="AF640" s="150"/>
      <c r="AG640" s="150" t="s">
        <v>916</v>
      </c>
      <c r="AH640" s="150"/>
      <c r="AI640" s="150"/>
      <c r="AJ640" s="150"/>
      <c r="AK640" s="150"/>
      <c r="AL640" s="150"/>
      <c r="AM640" s="150"/>
      <c r="AN640" s="150"/>
      <c r="AO640" s="150"/>
      <c r="AP640" s="150"/>
      <c r="AQ640" s="150"/>
      <c r="AR640" s="150"/>
      <c r="AS640" s="150"/>
      <c r="AT640" s="150"/>
      <c r="AU640" s="150"/>
      <c r="AV640" s="150"/>
      <c r="AW640" s="150"/>
      <c r="AX640" s="150"/>
      <c r="AY640" s="150"/>
      <c r="AZ640" s="150"/>
      <c r="BA640" s="150"/>
      <c r="BB640" s="150"/>
      <c r="BC640" s="150"/>
      <c r="BD640" s="150"/>
      <c r="BE640" s="150"/>
      <c r="BF640" s="150"/>
      <c r="BG640" s="150"/>
      <c r="BH640" s="150"/>
    </row>
    <row r="641" spans="1:60" outlineLevel="1" x14ac:dyDescent="0.25">
      <c r="A641" s="178">
        <v>216</v>
      </c>
      <c r="B641" s="179" t="s">
        <v>923</v>
      </c>
      <c r="C641" s="189" t="s">
        <v>924</v>
      </c>
      <c r="D641" s="180" t="s">
        <v>187</v>
      </c>
      <c r="E641" s="181">
        <v>892.60532000000001</v>
      </c>
      <c r="F641" s="182"/>
      <c r="G641" s="183">
        <f t="shared" si="14"/>
        <v>0</v>
      </c>
      <c r="H641" s="161"/>
      <c r="I641" s="160">
        <f t="shared" si="15"/>
        <v>0</v>
      </c>
      <c r="J641" s="161"/>
      <c r="K641" s="160">
        <f t="shared" si="16"/>
        <v>0</v>
      </c>
      <c r="L641" s="160">
        <v>21</v>
      </c>
      <c r="M641" s="160">
        <f t="shared" si="17"/>
        <v>0</v>
      </c>
      <c r="N641" s="160">
        <v>0</v>
      </c>
      <c r="O641" s="160">
        <f t="shared" si="18"/>
        <v>0</v>
      </c>
      <c r="P641" s="160">
        <v>0</v>
      </c>
      <c r="Q641" s="160">
        <f t="shared" si="19"/>
        <v>0</v>
      </c>
      <c r="R641" s="160"/>
      <c r="S641" s="160" t="s">
        <v>139</v>
      </c>
      <c r="T641" s="160" t="s">
        <v>139</v>
      </c>
      <c r="U641" s="160">
        <v>0</v>
      </c>
      <c r="V641" s="160">
        <f t="shared" si="20"/>
        <v>0</v>
      </c>
      <c r="W641" s="160"/>
      <c r="X641" s="160" t="s">
        <v>140</v>
      </c>
      <c r="Y641" s="150"/>
      <c r="Z641" s="150"/>
      <c r="AA641" s="150"/>
      <c r="AB641" s="150"/>
      <c r="AC641" s="150"/>
      <c r="AD641" s="150"/>
      <c r="AE641" s="150"/>
      <c r="AF641" s="150"/>
      <c r="AG641" s="150" t="s">
        <v>916</v>
      </c>
      <c r="AH641" s="150"/>
      <c r="AI641" s="150"/>
      <c r="AJ641" s="150"/>
      <c r="AK641" s="150"/>
      <c r="AL641" s="150"/>
      <c r="AM641" s="150"/>
      <c r="AN641" s="150"/>
      <c r="AO641" s="150"/>
      <c r="AP641" s="150"/>
      <c r="AQ641" s="150"/>
      <c r="AR641" s="150"/>
      <c r="AS641" s="150"/>
      <c r="AT641" s="150"/>
      <c r="AU641" s="150"/>
      <c r="AV641" s="150"/>
      <c r="AW641" s="150"/>
      <c r="AX641" s="150"/>
      <c r="AY641" s="150"/>
      <c r="AZ641" s="150"/>
      <c r="BA641" s="150"/>
      <c r="BB641" s="150"/>
      <c r="BC641" s="150"/>
      <c r="BD641" s="150"/>
      <c r="BE641" s="150"/>
      <c r="BF641" s="150"/>
      <c r="BG641" s="150"/>
      <c r="BH641" s="150"/>
    </row>
    <row r="642" spans="1:60" outlineLevel="1" x14ac:dyDescent="0.25">
      <c r="A642" s="178">
        <v>217</v>
      </c>
      <c r="B642" s="179" t="s">
        <v>925</v>
      </c>
      <c r="C642" s="189" t="s">
        <v>926</v>
      </c>
      <c r="D642" s="180" t="s">
        <v>187</v>
      </c>
      <c r="E642" s="181">
        <v>89.260530000000003</v>
      </c>
      <c r="F642" s="182"/>
      <c r="G642" s="183">
        <f t="shared" si="14"/>
        <v>0</v>
      </c>
      <c r="H642" s="161"/>
      <c r="I642" s="160">
        <f t="shared" si="15"/>
        <v>0</v>
      </c>
      <c r="J642" s="161"/>
      <c r="K642" s="160">
        <f t="shared" si="16"/>
        <v>0</v>
      </c>
      <c r="L642" s="160">
        <v>21</v>
      </c>
      <c r="M642" s="160">
        <f t="shared" si="17"/>
        <v>0</v>
      </c>
      <c r="N642" s="160">
        <v>0</v>
      </c>
      <c r="O642" s="160">
        <f t="shared" si="18"/>
        <v>0</v>
      </c>
      <c r="P642" s="160">
        <v>0</v>
      </c>
      <c r="Q642" s="160">
        <f t="shared" si="19"/>
        <v>0</v>
      </c>
      <c r="R642" s="160"/>
      <c r="S642" s="160" t="s">
        <v>139</v>
      </c>
      <c r="T642" s="160" t="s">
        <v>139</v>
      </c>
      <c r="U642" s="160">
        <v>0.94199999999999995</v>
      </c>
      <c r="V642" s="160">
        <f t="shared" si="20"/>
        <v>84.08</v>
      </c>
      <c r="W642" s="160"/>
      <c r="X642" s="160" t="s">
        <v>140</v>
      </c>
      <c r="Y642" s="150"/>
      <c r="Z642" s="150"/>
      <c r="AA642" s="150"/>
      <c r="AB642" s="150"/>
      <c r="AC642" s="150"/>
      <c r="AD642" s="150"/>
      <c r="AE642" s="150"/>
      <c r="AF642" s="150"/>
      <c r="AG642" s="150" t="s">
        <v>916</v>
      </c>
      <c r="AH642" s="150"/>
      <c r="AI642" s="150"/>
      <c r="AJ642" s="150"/>
      <c r="AK642" s="150"/>
      <c r="AL642" s="150"/>
      <c r="AM642" s="150"/>
      <c r="AN642" s="150"/>
      <c r="AO642" s="150"/>
      <c r="AP642" s="150"/>
      <c r="AQ642" s="150"/>
      <c r="AR642" s="150"/>
      <c r="AS642" s="150"/>
      <c r="AT642" s="150"/>
      <c r="AU642" s="150"/>
      <c r="AV642" s="150"/>
      <c r="AW642" s="150"/>
      <c r="AX642" s="150"/>
      <c r="AY642" s="150"/>
      <c r="AZ642" s="150"/>
      <c r="BA642" s="150"/>
      <c r="BB642" s="150"/>
      <c r="BC642" s="150"/>
      <c r="BD642" s="150"/>
      <c r="BE642" s="150"/>
      <c r="BF642" s="150"/>
      <c r="BG642" s="150"/>
      <c r="BH642" s="150"/>
    </row>
    <row r="643" spans="1:60" outlineLevel="1" x14ac:dyDescent="0.25">
      <c r="A643" s="178">
        <v>218</v>
      </c>
      <c r="B643" s="179" t="s">
        <v>927</v>
      </c>
      <c r="C643" s="189" t="s">
        <v>928</v>
      </c>
      <c r="D643" s="180" t="s">
        <v>187</v>
      </c>
      <c r="E643" s="181">
        <v>446.30266</v>
      </c>
      <c r="F643" s="182"/>
      <c r="G643" s="183">
        <f t="shared" si="14"/>
        <v>0</v>
      </c>
      <c r="H643" s="161"/>
      <c r="I643" s="160">
        <f t="shared" si="15"/>
        <v>0</v>
      </c>
      <c r="J643" s="161"/>
      <c r="K643" s="160">
        <f t="shared" si="16"/>
        <v>0</v>
      </c>
      <c r="L643" s="160">
        <v>21</v>
      </c>
      <c r="M643" s="160">
        <f t="shared" si="17"/>
        <v>0</v>
      </c>
      <c r="N643" s="160">
        <v>0</v>
      </c>
      <c r="O643" s="160">
        <f t="shared" si="18"/>
        <v>0</v>
      </c>
      <c r="P643" s="160">
        <v>0</v>
      </c>
      <c r="Q643" s="160">
        <f t="shared" si="19"/>
        <v>0</v>
      </c>
      <c r="R643" s="160"/>
      <c r="S643" s="160" t="s">
        <v>139</v>
      </c>
      <c r="T643" s="160" t="s">
        <v>139</v>
      </c>
      <c r="U643" s="160">
        <v>0.105</v>
      </c>
      <c r="V643" s="160">
        <f t="shared" si="20"/>
        <v>46.86</v>
      </c>
      <c r="W643" s="160"/>
      <c r="X643" s="160" t="s">
        <v>140</v>
      </c>
      <c r="Y643" s="150"/>
      <c r="Z643" s="150"/>
      <c r="AA643" s="150"/>
      <c r="AB643" s="150"/>
      <c r="AC643" s="150"/>
      <c r="AD643" s="150"/>
      <c r="AE643" s="150"/>
      <c r="AF643" s="150"/>
      <c r="AG643" s="150" t="s">
        <v>916</v>
      </c>
      <c r="AH643" s="150"/>
      <c r="AI643" s="150"/>
      <c r="AJ643" s="150"/>
      <c r="AK643" s="150"/>
      <c r="AL643" s="150"/>
      <c r="AM643" s="150"/>
      <c r="AN643" s="150"/>
      <c r="AO643" s="150"/>
      <c r="AP643" s="150"/>
      <c r="AQ643" s="150"/>
      <c r="AR643" s="150"/>
      <c r="AS643" s="150"/>
      <c r="AT643" s="150"/>
      <c r="AU643" s="150"/>
      <c r="AV643" s="150"/>
      <c r="AW643" s="150"/>
      <c r="AX643" s="150"/>
      <c r="AY643" s="150"/>
      <c r="AZ643" s="150"/>
      <c r="BA643" s="150"/>
      <c r="BB643" s="150"/>
      <c r="BC643" s="150"/>
      <c r="BD643" s="150"/>
      <c r="BE643" s="150"/>
      <c r="BF643" s="150"/>
      <c r="BG643" s="150"/>
      <c r="BH643" s="150"/>
    </row>
    <row r="644" spans="1:60" outlineLevel="1" x14ac:dyDescent="0.25">
      <c r="A644" s="171">
        <v>219</v>
      </c>
      <c r="B644" s="172" t="s">
        <v>929</v>
      </c>
      <c r="C644" s="187" t="s">
        <v>930</v>
      </c>
      <c r="D644" s="173" t="s">
        <v>187</v>
      </c>
      <c r="E644" s="174">
        <v>43.201000000000001</v>
      </c>
      <c r="F644" s="175"/>
      <c r="G644" s="176">
        <f t="shared" si="14"/>
        <v>0</v>
      </c>
      <c r="H644" s="161"/>
      <c r="I644" s="160">
        <f t="shared" si="15"/>
        <v>0</v>
      </c>
      <c r="J644" s="161"/>
      <c r="K644" s="160">
        <f t="shared" si="16"/>
        <v>0</v>
      </c>
      <c r="L644" s="160">
        <v>21</v>
      </c>
      <c r="M644" s="160">
        <f t="shared" si="17"/>
        <v>0</v>
      </c>
      <c r="N644" s="160">
        <v>0</v>
      </c>
      <c r="O644" s="160">
        <f t="shared" si="18"/>
        <v>0</v>
      </c>
      <c r="P644" s="160">
        <v>0</v>
      </c>
      <c r="Q644" s="160">
        <f t="shared" si="19"/>
        <v>0</v>
      </c>
      <c r="R644" s="160"/>
      <c r="S644" s="160" t="s">
        <v>139</v>
      </c>
      <c r="T644" s="160" t="s">
        <v>139</v>
      </c>
      <c r="U644" s="160">
        <v>0</v>
      </c>
      <c r="V644" s="160">
        <f t="shared" si="20"/>
        <v>0</v>
      </c>
      <c r="W644" s="160"/>
      <c r="X644" s="160" t="s">
        <v>140</v>
      </c>
      <c r="Y644" s="150"/>
      <c r="Z644" s="150"/>
      <c r="AA644" s="150"/>
      <c r="AB644" s="150"/>
      <c r="AC644" s="150"/>
      <c r="AD644" s="150"/>
      <c r="AE644" s="150"/>
      <c r="AF644" s="150"/>
      <c r="AG644" s="150" t="s">
        <v>141</v>
      </c>
      <c r="AH644" s="150"/>
      <c r="AI644" s="150"/>
      <c r="AJ644" s="150"/>
      <c r="AK644" s="150"/>
      <c r="AL644" s="150"/>
      <c r="AM644" s="150"/>
      <c r="AN644" s="150"/>
      <c r="AO644" s="150"/>
      <c r="AP644" s="150"/>
      <c r="AQ644" s="150"/>
      <c r="AR644" s="150"/>
      <c r="AS644" s="150"/>
      <c r="AT644" s="150"/>
      <c r="AU644" s="150"/>
      <c r="AV644" s="150"/>
      <c r="AW644" s="150"/>
      <c r="AX644" s="150"/>
      <c r="AY644" s="150"/>
      <c r="AZ644" s="150"/>
      <c r="BA644" s="150"/>
      <c r="BB644" s="150"/>
      <c r="BC644" s="150"/>
      <c r="BD644" s="150"/>
      <c r="BE644" s="150"/>
      <c r="BF644" s="150"/>
      <c r="BG644" s="150"/>
      <c r="BH644" s="150"/>
    </row>
    <row r="645" spans="1:60" outlineLevel="1" x14ac:dyDescent="0.25">
      <c r="A645" s="157"/>
      <c r="B645" s="158"/>
      <c r="C645" s="188" t="s">
        <v>931</v>
      </c>
      <c r="D645" s="162"/>
      <c r="E645" s="163">
        <v>43.201000000000001</v>
      </c>
      <c r="F645" s="160"/>
      <c r="G645" s="160"/>
      <c r="H645" s="160"/>
      <c r="I645" s="160"/>
      <c r="J645" s="160"/>
      <c r="K645" s="160"/>
      <c r="L645" s="160"/>
      <c r="M645" s="160"/>
      <c r="N645" s="160"/>
      <c r="O645" s="160"/>
      <c r="P645" s="160"/>
      <c r="Q645" s="160"/>
      <c r="R645" s="160"/>
      <c r="S645" s="160"/>
      <c r="T645" s="160"/>
      <c r="U645" s="160"/>
      <c r="V645" s="160"/>
      <c r="W645" s="160"/>
      <c r="X645" s="160"/>
      <c r="Y645" s="150"/>
      <c r="Z645" s="150"/>
      <c r="AA645" s="150"/>
      <c r="AB645" s="150"/>
      <c r="AC645" s="150"/>
      <c r="AD645" s="150"/>
      <c r="AE645" s="150"/>
      <c r="AF645" s="150"/>
      <c r="AG645" s="150" t="s">
        <v>143</v>
      </c>
      <c r="AH645" s="150">
        <v>0</v>
      </c>
      <c r="AI645" s="150"/>
      <c r="AJ645" s="150"/>
      <c r="AK645" s="150"/>
      <c r="AL645" s="150"/>
      <c r="AM645" s="150"/>
      <c r="AN645" s="150"/>
      <c r="AO645" s="150"/>
      <c r="AP645" s="150"/>
      <c r="AQ645" s="150"/>
      <c r="AR645" s="150"/>
      <c r="AS645" s="150"/>
      <c r="AT645" s="150"/>
      <c r="AU645" s="150"/>
      <c r="AV645" s="150"/>
      <c r="AW645" s="150"/>
      <c r="AX645" s="150"/>
      <c r="AY645" s="150"/>
      <c r="AZ645" s="150"/>
      <c r="BA645" s="150"/>
      <c r="BB645" s="150"/>
      <c r="BC645" s="150"/>
      <c r="BD645" s="150"/>
      <c r="BE645" s="150"/>
      <c r="BF645" s="150"/>
      <c r="BG645" s="150"/>
      <c r="BH645" s="150"/>
    </row>
    <row r="646" spans="1:60" outlineLevel="1" x14ac:dyDescent="0.25">
      <c r="A646" s="171">
        <v>220</v>
      </c>
      <c r="B646" s="172" t="s">
        <v>932</v>
      </c>
      <c r="C646" s="187" t="s">
        <v>933</v>
      </c>
      <c r="D646" s="173" t="s">
        <v>187</v>
      </c>
      <c r="E646" s="174">
        <v>21.71</v>
      </c>
      <c r="F646" s="175"/>
      <c r="G646" s="176">
        <f>ROUND(E646*F646,2)</f>
        <v>0</v>
      </c>
      <c r="H646" s="161"/>
      <c r="I646" s="160">
        <f>ROUND(E646*H646,2)</f>
        <v>0</v>
      </c>
      <c r="J646" s="161"/>
      <c r="K646" s="160">
        <f>ROUND(E646*J646,2)</f>
        <v>0</v>
      </c>
      <c r="L646" s="160">
        <v>21</v>
      </c>
      <c r="M646" s="160">
        <f>G646*(1+L646/100)</f>
        <v>0</v>
      </c>
      <c r="N646" s="160">
        <v>0</v>
      </c>
      <c r="O646" s="160">
        <f>ROUND(E646*N646,2)</f>
        <v>0</v>
      </c>
      <c r="P646" s="160">
        <v>0</v>
      </c>
      <c r="Q646" s="160">
        <f>ROUND(E646*P646,2)</f>
        <v>0</v>
      </c>
      <c r="R646" s="160"/>
      <c r="S646" s="160" t="s">
        <v>139</v>
      </c>
      <c r="T646" s="160" t="s">
        <v>139</v>
      </c>
      <c r="U646" s="160">
        <v>0</v>
      </c>
      <c r="V646" s="160">
        <f>ROUND(E646*U646,2)</f>
        <v>0</v>
      </c>
      <c r="W646" s="160"/>
      <c r="X646" s="160" t="s">
        <v>140</v>
      </c>
      <c r="Y646" s="150"/>
      <c r="Z646" s="150"/>
      <c r="AA646" s="150"/>
      <c r="AB646" s="150"/>
      <c r="AC646" s="150"/>
      <c r="AD646" s="150"/>
      <c r="AE646" s="150"/>
      <c r="AF646" s="150"/>
      <c r="AG646" s="150" t="s">
        <v>141</v>
      </c>
      <c r="AH646" s="150"/>
      <c r="AI646" s="150"/>
      <c r="AJ646" s="150"/>
      <c r="AK646" s="150"/>
      <c r="AL646" s="150"/>
      <c r="AM646" s="150"/>
      <c r="AN646" s="150"/>
      <c r="AO646" s="150"/>
      <c r="AP646" s="150"/>
      <c r="AQ646" s="150"/>
      <c r="AR646" s="150"/>
      <c r="AS646" s="150"/>
      <c r="AT646" s="150"/>
      <c r="AU646" s="150"/>
      <c r="AV646" s="150"/>
      <c r="AW646" s="150"/>
      <c r="AX646" s="150"/>
      <c r="AY646" s="150"/>
      <c r="AZ646" s="150"/>
      <c r="BA646" s="150"/>
      <c r="BB646" s="150"/>
      <c r="BC646" s="150"/>
      <c r="BD646" s="150"/>
      <c r="BE646" s="150"/>
      <c r="BF646" s="150"/>
      <c r="BG646" s="150"/>
      <c r="BH646" s="150"/>
    </row>
    <row r="647" spans="1:60" outlineLevel="1" x14ac:dyDescent="0.25">
      <c r="A647" s="157"/>
      <c r="B647" s="158"/>
      <c r="C647" s="188" t="s">
        <v>934</v>
      </c>
      <c r="D647" s="162"/>
      <c r="E647" s="163">
        <v>21.71</v>
      </c>
      <c r="F647" s="160"/>
      <c r="G647" s="160"/>
      <c r="H647" s="160"/>
      <c r="I647" s="160"/>
      <c r="J647" s="160"/>
      <c r="K647" s="160"/>
      <c r="L647" s="160"/>
      <c r="M647" s="160"/>
      <c r="N647" s="160"/>
      <c r="O647" s="160"/>
      <c r="P647" s="160"/>
      <c r="Q647" s="160"/>
      <c r="R647" s="160"/>
      <c r="S647" s="160"/>
      <c r="T647" s="160"/>
      <c r="U647" s="160"/>
      <c r="V647" s="160"/>
      <c r="W647" s="160"/>
      <c r="X647" s="160"/>
      <c r="Y647" s="150"/>
      <c r="Z647" s="150"/>
      <c r="AA647" s="150"/>
      <c r="AB647" s="150"/>
      <c r="AC647" s="150"/>
      <c r="AD647" s="150"/>
      <c r="AE647" s="150"/>
      <c r="AF647" s="150"/>
      <c r="AG647" s="150" t="s">
        <v>143</v>
      </c>
      <c r="AH647" s="150">
        <v>0</v>
      </c>
      <c r="AI647" s="150"/>
      <c r="AJ647" s="150"/>
      <c r="AK647" s="150"/>
      <c r="AL647" s="150"/>
      <c r="AM647" s="150"/>
      <c r="AN647" s="150"/>
      <c r="AO647" s="150"/>
      <c r="AP647" s="150"/>
      <c r="AQ647" s="150"/>
      <c r="AR647" s="150"/>
      <c r="AS647" s="150"/>
      <c r="AT647" s="150"/>
      <c r="AU647" s="150"/>
      <c r="AV647" s="150"/>
      <c r="AW647" s="150"/>
      <c r="AX647" s="150"/>
      <c r="AY647" s="150"/>
      <c r="AZ647" s="150"/>
      <c r="BA647" s="150"/>
      <c r="BB647" s="150"/>
      <c r="BC647" s="150"/>
      <c r="BD647" s="150"/>
      <c r="BE647" s="150"/>
      <c r="BF647" s="150"/>
      <c r="BG647" s="150"/>
      <c r="BH647" s="150"/>
    </row>
    <row r="648" spans="1:60" ht="20.399999999999999" outlineLevel="1" x14ac:dyDescent="0.25">
      <c r="A648" s="171">
        <v>221</v>
      </c>
      <c r="B648" s="172" t="s">
        <v>935</v>
      </c>
      <c r="C648" s="187" t="s">
        <v>936</v>
      </c>
      <c r="D648" s="173" t="s">
        <v>187</v>
      </c>
      <c r="E648" s="174">
        <v>13.5</v>
      </c>
      <c r="F648" s="175"/>
      <c r="G648" s="176">
        <f>ROUND(E648*F648,2)</f>
        <v>0</v>
      </c>
      <c r="H648" s="161"/>
      <c r="I648" s="160">
        <f>ROUND(E648*H648,2)</f>
        <v>0</v>
      </c>
      <c r="J648" s="161"/>
      <c r="K648" s="160">
        <f>ROUND(E648*J648,2)</f>
        <v>0</v>
      </c>
      <c r="L648" s="160">
        <v>21</v>
      </c>
      <c r="M648" s="160">
        <f>G648*(1+L648/100)</f>
        <v>0</v>
      </c>
      <c r="N648" s="160">
        <v>0</v>
      </c>
      <c r="O648" s="160">
        <f>ROUND(E648*N648,2)</f>
        <v>0</v>
      </c>
      <c r="P648" s="160">
        <v>0</v>
      </c>
      <c r="Q648" s="160">
        <f>ROUND(E648*P648,2)</f>
        <v>0</v>
      </c>
      <c r="R648" s="160"/>
      <c r="S648" s="160" t="s">
        <v>139</v>
      </c>
      <c r="T648" s="160" t="s">
        <v>139</v>
      </c>
      <c r="U648" s="160">
        <v>0</v>
      </c>
      <c r="V648" s="160">
        <f>ROUND(E648*U648,2)</f>
        <v>0</v>
      </c>
      <c r="W648" s="160"/>
      <c r="X648" s="160" t="s">
        <v>140</v>
      </c>
      <c r="Y648" s="150"/>
      <c r="Z648" s="150"/>
      <c r="AA648" s="150"/>
      <c r="AB648" s="150"/>
      <c r="AC648" s="150"/>
      <c r="AD648" s="150"/>
      <c r="AE648" s="150"/>
      <c r="AF648" s="150"/>
      <c r="AG648" s="150" t="s">
        <v>141</v>
      </c>
      <c r="AH648" s="150"/>
      <c r="AI648" s="150"/>
      <c r="AJ648" s="150"/>
      <c r="AK648" s="150"/>
      <c r="AL648" s="150"/>
      <c r="AM648" s="150"/>
      <c r="AN648" s="150"/>
      <c r="AO648" s="150"/>
      <c r="AP648" s="150"/>
      <c r="AQ648" s="150"/>
      <c r="AR648" s="150"/>
      <c r="AS648" s="150"/>
      <c r="AT648" s="150"/>
      <c r="AU648" s="150"/>
      <c r="AV648" s="150"/>
      <c r="AW648" s="150"/>
      <c r="AX648" s="150"/>
      <c r="AY648" s="150"/>
      <c r="AZ648" s="150"/>
      <c r="BA648" s="150"/>
      <c r="BB648" s="150"/>
      <c r="BC648" s="150"/>
      <c r="BD648" s="150"/>
      <c r="BE648" s="150"/>
      <c r="BF648" s="150"/>
      <c r="BG648" s="150"/>
      <c r="BH648" s="150"/>
    </row>
    <row r="649" spans="1:60" outlineLevel="1" x14ac:dyDescent="0.25">
      <c r="A649" s="157"/>
      <c r="B649" s="158"/>
      <c r="C649" s="188" t="s">
        <v>937</v>
      </c>
      <c r="D649" s="162"/>
      <c r="E649" s="163">
        <v>13.5</v>
      </c>
      <c r="F649" s="160"/>
      <c r="G649" s="160"/>
      <c r="H649" s="160"/>
      <c r="I649" s="160"/>
      <c r="J649" s="160"/>
      <c r="K649" s="160"/>
      <c r="L649" s="160"/>
      <c r="M649" s="160"/>
      <c r="N649" s="160"/>
      <c r="O649" s="160"/>
      <c r="P649" s="160"/>
      <c r="Q649" s="160"/>
      <c r="R649" s="160"/>
      <c r="S649" s="160"/>
      <c r="T649" s="160"/>
      <c r="U649" s="160"/>
      <c r="V649" s="160"/>
      <c r="W649" s="160"/>
      <c r="X649" s="160"/>
      <c r="Y649" s="150"/>
      <c r="Z649" s="150"/>
      <c r="AA649" s="150"/>
      <c r="AB649" s="150"/>
      <c r="AC649" s="150"/>
      <c r="AD649" s="150"/>
      <c r="AE649" s="150"/>
      <c r="AF649" s="150"/>
      <c r="AG649" s="150" t="s">
        <v>143</v>
      </c>
      <c r="AH649" s="150">
        <v>0</v>
      </c>
      <c r="AI649" s="150"/>
      <c r="AJ649" s="150"/>
      <c r="AK649" s="150"/>
      <c r="AL649" s="150"/>
      <c r="AM649" s="150"/>
      <c r="AN649" s="150"/>
      <c r="AO649" s="150"/>
      <c r="AP649" s="150"/>
      <c r="AQ649" s="150"/>
      <c r="AR649" s="150"/>
      <c r="AS649" s="150"/>
      <c r="AT649" s="150"/>
      <c r="AU649" s="150"/>
      <c r="AV649" s="150"/>
      <c r="AW649" s="150"/>
      <c r="AX649" s="150"/>
      <c r="AY649" s="150"/>
      <c r="AZ649" s="150"/>
      <c r="BA649" s="150"/>
      <c r="BB649" s="150"/>
      <c r="BC649" s="150"/>
      <c r="BD649" s="150"/>
      <c r="BE649" s="150"/>
      <c r="BF649" s="150"/>
      <c r="BG649" s="150"/>
      <c r="BH649" s="150"/>
    </row>
    <row r="650" spans="1:60" outlineLevel="1" x14ac:dyDescent="0.25">
      <c r="A650" s="178">
        <v>222</v>
      </c>
      <c r="B650" s="179" t="s">
        <v>938</v>
      </c>
      <c r="C650" s="189" t="s">
        <v>939</v>
      </c>
      <c r="D650" s="180" t="s">
        <v>187</v>
      </c>
      <c r="E650" s="181">
        <v>89.260530000000003</v>
      </c>
      <c r="F650" s="182"/>
      <c r="G650" s="183">
        <f>ROUND(E650*F650,2)</f>
        <v>0</v>
      </c>
      <c r="H650" s="161"/>
      <c r="I650" s="160">
        <f>ROUND(E650*H650,2)</f>
        <v>0</v>
      </c>
      <c r="J650" s="161"/>
      <c r="K650" s="160">
        <f>ROUND(E650*J650,2)</f>
        <v>0</v>
      </c>
      <c r="L650" s="160">
        <v>21</v>
      </c>
      <c r="M650" s="160">
        <f>G650*(1+L650/100)</f>
        <v>0</v>
      </c>
      <c r="N650" s="160">
        <v>0</v>
      </c>
      <c r="O650" s="160">
        <f>ROUND(E650*N650,2)</f>
        <v>0</v>
      </c>
      <c r="P650" s="160">
        <v>0</v>
      </c>
      <c r="Q650" s="160">
        <f>ROUND(E650*P650,2)</f>
        <v>0</v>
      </c>
      <c r="R650" s="160"/>
      <c r="S650" s="160" t="s">
        <v>139</v>
      </c>
      <c r="T650" s="160" t="s">
        <v>139</v>
      </c>
      <c r="U650" s="160">
        <v>0</v>
      </c>
      <c r="V650" s="160">
        <f>ROUND(E650*U650,2)</f>
        <v>0</v>
      </c>
      <c r="W650" s="160"/>
      <c r="X650" s="160" t="s">
        <v>140</v>
      </c>
      <c r="Y650" s="150"/>
      <c r="Z650" s="150"/>
      <c r="AA650" s="150"/>
      <c r="AB650" s="150"/>
      <c r="AC650" s="150"/>
      <c r="AD650" s="150"/>
      <c r="AE650" s="150"/>
      <c r="AF650" s="150"/>
      <c r="AG650" s="150" t="s">
        <v>916</v>
      </c>
      <c r="AH650" s="150"/>
      <c r="AI650" s="150"/>
      <c r="AJ650" s="150"/>
      <c r="AK650" s="150"/>
      <c r="AL650" s="150"/>
      <c r="AM650" s="150"/>
      <c r="AN650" s="150"/>
      <c r="AO650" s="150"/>
      <c r="AP650" s="150"/>
      <c r="AQ650" s="150"/>
      <c r="AR650" s="150"/>
      <c r="AS650" s="150"/>
      <c r="AT650" s="150"/>
      <c r="AU650" s="150"/>
      <c r="AV650" s="150"/>
      <c r="AW650" s="150"/>
      <c r="AX650" s="150"/>
      <c r="AY650" s="150"/>
      <c r="AZ650" s="150"/>
      <c r="BA650" s="150"/>
      <c r="BB650" s="150"/>
      <c r="BC650" s="150"/>
      <c r="BD650" s="150"/>
      <c r="BE650" s="150"/>
      <c r="BF650" s="150"/>
      <c r="BG650" s="150"/>
      <c r="BH650" s="150"/>
    </row>
    <row r="651" spans="1:60" outlineLevel="1" x14ac:dyDescent="0.25">
      <c r="A651" s="171">
        <v>223</v>
      </c>
      <c r="B651" s="172" t="s">
        <v>557</v>
      </c>
      <c r="C651" s="187" t="s">
        <v>940</v>
      </c>
      <c r="D651" s="173" t="s">
        <v>183</v>
      </c>
      <c r="E651" s="174">
        <v>4.8495299999999997</v>
      </c>
      <c r="F651" s="175"/>
      <c r="G651" s="176">
        <f>ROUND(E651*F651,2)</f>
        <v>0</v>
      </c>
      <c r="H651" s="161"/>
      <c r="I651" s="160">
        <f>ROUND(E651*H651,2)</f>
        <v>0</v>
      </c>
      <c r="J651" s="161"/>
      <c r="K651" s="160">
        <f>ROUND(E651*J651,2)</f>
        <v>0</v>
      </c>
      <c r="L651" s="160">
        <v>21</v>
      </c>
      <c r="M651" s="160">
        <f>G651*(1+L651/100)</f>
        <v>0</v>
      </c>
      <c r="N651" s="160">
        <v>0</v>
      </c>
      <c r="O651" s="160">
        <f>ROUND(E651*N651,2)</f>
        <v>0</v>
      </c>
      <c r="P651" s="160">
        <v>0</v>
      </c>
      <c r="Q651" s="160">
        <f>ROUND(E651*P651,2)</f>
        <v>0</v>
      </c>
      <c r="R651" s="160"/>
      <c r="S651" s="160" t="s">
        <v>146</v>
      </c>
      <c r="T651" s="160" t="s">
        <v>180</v>
      </c>
      <c r="U651" s="160">
        <v>0</v>
      </c>
      <c r="V651" s="160">
        <f>ROUND(E651*U651,2)</f>
        <v>0</v>
      </c>
      <c r="W651" s="160"/>
      <c r="X651" s="160" t="s">
        <v>140</v>
      </c>
      <c r="Y651" s="150"/>
      <c r="Z651" s="150"/>
      <c r="AA651" s="150"/>
      <c r="AB651" s="150"/>
      <c r="AC651" s="150"/>
      <c r="AD651" s="150"/>
      <c r="AE651" s="150"/>
      <c r="AF651" s="150"/>
      <c r="AG651" s="150" t="s">
        <v>141</v>
      </c>
      <c r="AH651" s="150"/>
      <c r="AI651" s="150"/>
      <c r="AJ651" s="150"/>
      <c r="AK651" s="150"/>
      <c r="AL651" s="150"/>
      <c r="AM651" s="150"/>
      <c r="AN651" s="150"/>
      <c r="AO651" s="150"/>
      <c r="AP651" s="150"/>
      <c r="AQ651" s="150"/>
      <c r="AR651" s="150"/>
      <c r="AS651" s="150"/>
      <c r="AT651" s="150"/>
      <c r="AU651" s="150"/>
      <c r="AV651" s="150"/>
      <c r="AW651" s="150"/>
      <c r="AX651" s="150"/>
      <c r="AY651" s="150"/>
      <c r="AZ651" s="150"/>
      <c r="BA651" s="150"/>
      <c r="BB651" s="150"/>
      <c r="BC651" s="150"/>
      <c r="BD651" s="150"/>
      <c r="BE651" s="150"/>
      <c r="BF651" s="150"/>
      <c r="BG651" s="150"/>
      <c r="BH651" s="150"/>
    </row>
    <row r="652" spans="1:60" outlineLevel="1" x14ac:dyDescent="0.25">
      <c r="A652" s="157"/>
      <c r="B652" s="158"/>
      <c r="C652" s="188" t="s">
        <v>941</v>
      </c>
      <c r="D652" s="162"/>
      <c r="E652" s="163">
        <v>4.2985300000000004</v>
      </c>
      <c r="F652" s="160"/>
      <c r="G652" s="160"/>
      <c r="H652" s="160"/>
      <c r="I652" s="160"/>
      <c r="J652" s="160"/>
      <c r="K652" s="160"/>
      <c r="L652" s="160"/>
      <c r="M652" s="160"/>
      <c r="N652" s="160"/>
      <c r="O652" s="160"/>
      <c r="P652" s="160"/>
      <c r="Q652" s="160"/>
      <c r="R652" s="160"/>
      <c r="S652" s="160"/>
      <c r="T652" s="160"/>
      <c r="U652" s="160"/>
      <c r="V652" s="160"/>
      <c r="W652" s="160"/>
      <c r="X652" s="160"/>
      <c r="Y652" s="150"/>
      <c r="Z652" s="150"/>
      <c r="AA652" s="150"/>
      <c r="AB652" s="150"/>
      <c r="AC652" s="150"/>
      <c r="AD652" s="150"/>
      <c r="AE652" s="150"/>
      <c r="AF652" s="150"/>
      <c r="AG652" s="150" t="s">
        <v>143</v>
      </c>
      <c r="AH652" s="150">
        <v>0</v>
      </c>
      <c r="AI652" s="150"/>
      <c r="AJ652" s="150"/>
      <c r="AK652" s="150"/>
      <c r="AL652" s="150"/>
      <c r="AM652" s="150"/>
      <c r="AN652" s="150"/>
      <c r="AO652" s="150"/>
      <c r="AP652" s="150"/>
      <c r="AQ652" s="150"/>
      <c r="AR652" s="150"/>
      <c r="AS652" s="150"/>
      <c r="AT652" s="150"/>
      <c r="AU652" s="150"/>
      <c r="AV652" s="150"/>
      <c r="AW652" s="150"/>
      <c r="AX652" s="150"/>
      <c r="AY652" s="150"/>
      <c r="AZ652" s="150"/>
      <c r="BA652" s="150"/>
      <c r="BB652" s="150"/>
      <c r="BC652" s="150"/>
      <c r="BD652" s="150"/>
      <c r="BE652" s="150"/>
      <c r="BF652" s="150"/>
      <c r="BG652" s="150"/>
      <c r="BH652" s="150"/>
    </row>
    <row r="653" spans="1:60" outlineLevel="1" x14ac:dyDescent="0.25">
      <c r="A653" s="157"/>
      <c r="B653" s="158"/>
      <c r="C653" s="188" t="s">
        <v>942</v>
      </c>
      <c r="D653" s="162"/>
      <c r="E653" s="163">
        <v>0.55100000000000005</v>
      </c>
      <c r="F653" s="160"/>
      <c r="G653" s="160"/>
      <c r="H653" s="160"/>
      <c r="I653" s="160"/>
      <c r="J653" s="160"/>
      <c r="K653" s="160"/>
      <c r="L653" s="160"/>
      <c r="M653" s="160"/>
      <c r="N653" s="160"/>
      <c r="O653" s="160"/>
      <c r="P653" s="160"/>
      <c r="Q653" s="160"/>
      <c r="R653" s="160"/>
      <c r="S653" s="160"/>
      <c r="T653" s="160"/>
      <c r="U653" s="160"/>
      <c r="V653" s="160"/>
      <c r="W653" s="160"/>
      <c r="X653" s="160"/>
      <c r="Y653" s="150"/>
      <c r="Z653" s="150"/>
      <c r="AA653" s="150"/>
      <c r="AB653" s="150"/>
      <c r="AC653" s="150"/>
      <c r="AD653" s="150"/>
      <c r="AE653" s="150"/>
      <c r="AF653" s="150"/>
      <c r="AG653" s="150" t="s">
        <v>143</v>
      </c>
      <c r="AH653" s="150">
        <v>0</v>
      </c>
      <c r="AI653" s="150"/>
      <c r="AJ653" s="150"/>
      <c r="AK653" s="150"/>
      <c r="AL653" s="150"/>
      <c r="AM653" s="150"/>
      <c r="AN653" s="150"/>
      <c r="AO653" s="150"/>
      <c r="AP653" s="150"/>
      <c r="AQ653" s="150"/>
      <c r="AR653" s="150"/>
      <c r="AS653" s="150"/>
      <c r="AT653" s="150"/>
      <c r="AU653" s="150"/>
      <c r="AV653" s="150"/>
      <c r="AW653" s="150"/>
      <c r="AX653" s="150"/>
      <c r="AY653" s="150"/>
      <c r="AZ653" s="150"/>
      <c r="BA653" s="150"/>
      <c r="BB653" s="150"/>
      <c r="BC653" s="150"/>
      <c r="BD653" s="150"/>
      <c r="BE653" s="150"/>
      <c r="BF653" s="150"/>
      <c r="BG653" s="150"/>
      <c r="BH653" s="150"/>
    </row>
    <row r="654" spans="1:60" x14ac:dyDescent="0.25">
      <c r="A654" s="165" t="s">
        <v>134</v>
      </c>
      <c r="B654" s="166" t="s">
        <v>107</v>
      </c>
      <c r="C654" s="186" t="s">
        <v>29</v>
      </c>
      <c r="D654" s="167"/>
      <c r="E654" s="168"/>
      <c r="F654" s="169"/>
      <c r="G654" s="170">
        <f>SUMIF(AG655:AG656,"&lt;&gt;NOR",G655:G656)</f>
        <v>0</v>
      </c>
      <c r="H654" s="164"/>
      <c r="I654" s="164">
        <f>SUM(I655:I656)</f>
        <v>0</v>
      </c>
      <c r="J654" s="164"/>
      <c r="K654" s="164">
        <f>SUM(K655:K656)</f>
        <v>0</v>
      </c>
      <c r="L654" s="164"/>
      <c r="M654" s="164">
        <f>SUM(M655:M656)</f>
        <v>0</v>
      </c>
      <c r="N654" s="164"/>
      <c r="O654" s="164">
        <f>SUM(O655:O656)</f>
        <v>0</v>
      </c>
      <c r="P654" s="164"/>
      <c r="Q654" s="164">
        <f>SUM(Q655:Q656)</f>
        <v>0</v>
      </c>
      <c r="R654" s="164"/>
      <c r="S654" s="164"/>
      <c r="T654" s="164"/>
      <c r="U654" s="164"/>
      <c r="V654" s="164">
        <f>SUM(V655:V656)</f>
        <v>0</v>
      </c>
      <c r="W654" s="164"/>
      <c r="X654" s="164"/>
      <c r="AG654" t="s">
        <v>135</v>
      </c>
    </row>
    <row r="655" spans="1:60" outlineLevel="1" x14ac:dyDescent="0.25">
      <c r="A655" s="178">
        <v>224</v>
      </c>
      <c r="B655" s="179" t="s">
        <v>943</v>
      </c>
      <c r="C655" s="189" t="s">
        <v>944</v>
      </c>
      <c r="D655" s="180" t="s">
        <v>945</v>
      </c>
      <c r="E655" s="181">
        <v>1</v>
      </c>
      <c r="F655" s="182"/>
      <c r="G655" s="183">
        <f>ROUND(E655*F655,2)</f>
        <v>0</v>
      </c>
      <c r="H655" s="161"/>
      <c r="I655" s="160">
        <f>ROUND(E655*H655,2)</f>
        <v>0</v>
      </c>
      <c r="J655" s="161"/>
      <c r="K655" s="160">
        <f>ROUND(E655*J655,2)</f>
        <v>0</v>
      </c>
      <c r="L655" s="160">
        <v>21</v>
      </c>
      <c r="M655" s="160">
        <f>G655*(1+L655/100)</f>
        <v>0</v>
      </c>
      <c r="N655" s="160">
        <v>0</v>
      </c>
      <c r="O655" s="160">
        <f>ROUND(E655*N655,2)</f>
        <v>0</v>
      </c>
      <c r="P655" s="160">
        <v>0</v>
      </c>
      <c r="Q655" s="160">
        <f>ROUND(E655*P655,2)</f>
        <v>0</v>
      </c>
      <c r="R655" s="160"/>
      <c r="S655" s="160" t="s">
        <v>139</v>
      </c>
      <c r="T655" s="160" t="s">
        <v>180</v>
      </c>
      <c r="U655" s="160">
        <v>0</v>
      </c>
      <c r="V655" s="160">
        <f>ROUND(E655*U655,2)</f>
        <v>0</v>
      </c>
      <c r="W655" s="160"/>
      <c r="X655" s="160" t="s">
        <v>946</v>
      </c>
      <c r="Y655" s="150"/>
      <c r="Z655" s="150"/>
      <c r="AA655" s="150"/>
      <c r="AB655" s="150"/>
      <c r="AC655" s="150"/>
      <c r="AD655" s="150"/>
      <c r="AE655" s="150"/>
      <c r="AF655" s="150"/>
      <c r="AG655" s="150" t="s">
        <v>947</v>
      </c>
      <c r="AH655" s="150"/>
      <c r="AI655" s="150"/>
      <c r="AJ655" s="150"/>
      <c r="AK655" s="150"/>
      <c r="AL655" s="150"/>
      <c r="AM655" s="150"/>
      <c r="AN655" s="150"/>
      <c r="AO655" s="150"/>
      <c r="AP655" s="150"/>
      <c r="AQ655" s="150"/>
      <c r="AR655" s="150"/>
      <c r="AS655" s="150"/>
      <c r="AT655" s="150"/>
      <c r="AU655" s="150"/>
      <c r="AV655" s="150"/>
      <c r="AW655" s="150"/>
      <c r="AX655" s="150"/>
      <c r="AY655" s="150"/>
      <c r="AZ655" s="150"/>
      <c r="BA655" s="150"/>
      <c r="BB655" s="150"/>
      <c r="BC655" s="150"/>
      <c r="BD655" s="150"/>
      <c r="BE655" s="150"/>
      <c r="BF655" s="150"/>
      <c r="BG655" s="150"/>
      <c r="BH655" s="150"/>
    </row>
    <row r="656" spans="1:60" outlineLevel="1" x14ac:dyDescent="0.25">
      <c r="A656" s="178">
        <v>225</v>
      </c>
      <c r="B656" s="179" t="s">
        <v>948</v>
      </c>
      <c r="C656" s="189" t="s">
        <v>949</v>
      </c>
      <c r="D656" s="180" t="s">
        <v>945</v>
      </c>
      <c r="E656" s="181">
        <v>1</v>
      </c>
      <c r="F656" s="182"/>
      <c r="G656" s="183">
        <f>ROUND(E656*F656,2)</f>
        <v>0</v>
      </c>
      <c r="H656" s="161"/>
      <c r="I656" s="160">
        <f>ROUND(E656*H656,2)</f>
        <v>0</v>
      </c>
      <c r="J656" s="161"/>
      <c r="K656" s="160">
        <f>ROUND(E656*J656,2)</f>
        <v>0</v>
      </c>
      <c r="L656" s="160">
        <v>21</v>
      </c>
      <c r="M656" s="160">
        <f>G656*(1+L656/100)</f>
        <v>0</v>
      </c>
      <c r="N656" s="160">
        <v>0</v>
      </c>
      <c r="O656" s="160">
        <f>ROUND(E656*N656,2)</f>
        <v>0</v>
      </c>
      <c r="P656" s="160">
        <v>0</v>
      </c>
      <c r="Q656" s="160">
        <f>ROUND(E656*P656,2)</f>
        <v>0</v>
      </c>
      <c r="R656" s="160"/>
      <c r="S656" s="160" t="s">
        <v>146</v>
      </c>
      <c r="T656" s="160" t="s">
        <v>180</v>
      </c>
      <c r="U656" s="160">
        <v>0</v>
      </c>
      <c r="V656" s="160">
        <f>ROUND(E656*U656,2)</f>
        <v>0</v>
      </c>
      <c r="W656" s="160"/>
      <c r="X656" s="160" t="s">
        <v>946</v>
      </c>
      <c r="Y656" s="150"/>
      <c r="Z656" s="150"/>
      <c r="AA656" s="150"/>
      <c r="AB656" s="150"/>
      <c r="AC656" s="150"/>
      <c r="AD656" s="150"/>
      <c r="AE656" s="150"/>
      <c r="AF656" s="150"/>
      <c r="AG656" s="150" t="s">
        <v>947</v>
      </c>
      <c r="AH656" s="150"/>
      <c r="AI656" s="150"/>
      <c r="AJ656" s="150"/>
      <c r="AK656" s="150"/>
      <c r="AL656" s="150"/>
      <c r="AM656" s="150"/>
      <c r="AN656" s="150"/>
      <c r="AO656" s="150"/>
      <c r="AP656" s="150"/>
      <c r="AQ656" s="150"/>
      <c r="AR656" s="150"/>
      <c r="AS656" s="150"/>
      <c r="AT656" s="150"/>
      <c r="AU656" s="150"/>
      <c r="AV656" s="150"/>
      <c r="AW656" s="150"/>
      <c r="AX656" s="150"/>
      <c r="AY656" s="150"/>
      <c r="AZ656" s="150"/>
      <c r="BA656" s="150"/>
      <c r="BB656" s="150"/>
      <c r="BC656" s="150"/>
      <c r="BD656" s="150"/>
      <c r="BE656" s="150"/>
      <c r="BF656" s="150"/>
      <c r="BG656" s="150"/>
      <c r="BH656" s="150"/>
    </row>
    <row r="657" spans="1:60" x14ac:dyDescent="0.25">
      <c r="A657" s="165" t="s">
        <v>134</v>
      </c>
      <c r="B657" s="166" t="s">
        <v>108</v>
      </c>
      <c r="C657" s="186" t="s">
        <v>30</v>
      </c>
      <c r="D657" s="167"/>
      <c r="E657" s="168"/>
      <c r="F657" s="169"/>
      <c r="G657" s="170">
        <f>SUMIF(AG658:AG663,"&lt;&gt;NOR",G658:G663)</f>
        <v>0</v>
      </c>
      <c r="H657" s="164"/>
      <c r="I657" s="164">
        <f>SUM(I658:I663)</f>
        <v>0</v>
      </c>
      <c r="J657" s="164"/>
      <c r="K657" s="164">
        <f>SUM(K658:K663)</f>
        <v>0</v>
      </c>
      <c r="L657" s="164"/>
      <c r="M657" s="164">
        <f>SUM(M658:M663)</f>
        <v>0</v>
      </c>
      <c r="N657" s="164"/>
      <c r="O657" s="164">
        <f>SUM(O658:O663)</f>
        <v>0</v>
      </c>
      <c r="P657" s="164"/>
      <c r="Q657" s="164">
        <f>SUM(Q658:Q663)</f>
        <v>0</v>
      </c>
      <c r="R657" s="164"/>
      <c r="S657" s="164"/>
      <c r="T657" s="164"/>
      <c r="U657" s="164"/>
      <c r="V657" s="164">
        <f>SUM(V658:V663)</f>
        <v>0</v>
      </c>
      <c r="W657" s="164"/>
      <c r="X657" s="164"/>
      <c r="AG657" t="s">
        <v>135</v>
      </c>
    </row>
    <row r="658" spans="1:60" outlineLevel="1" x14ac:dyDescent="0.25">
      <c r="A658" s="171">
        <v>226</v>
      </c>
      <c r="B658" s="172" t="s">
        <v>950</v>
      </c>
      <c r="C658" s="187" t="s">
        <v>951</v>
      </c>
      <c r="D658" s="173" t="s">
        <v>945</v>
      </c>
      <c r="E658" s="174">
        <v>1</v>
      </c>
      <c r="F658" s="175"/>
      <c r="G658" s="176">
        <f>ROUND(E658*F658,2)</f>
        <v>0</v>
      </c>
      <c r="H658" s="161"/>
      <c r="I658" s="160">
        <f>ROUND(E658*H658,2)</f>
        <v>0</v>
      </c>
      <c r="J658" s="161"/>
      <c r="K658" s="160">
        <f>ROUND(E658*J658,2)</f>
        <v>0</v>
      </c>
      <c r="L658" s="160">
        <v>21</v>
      </c>
      <c r="M658" s="160">
        <f>G658*(1+L658/100)</f>
        <v>0</v>
      </c>
      <c r="N658" s="160">
        <v>0</v>
      </c>
      <c r="O658" s="160">
        <f>ROUND(E658*N658,2)</f>
        <v>0</v>
      </c>
      <c r="P658" s="160">
        <v>0</v>
      </c>
      <c r="Q658" s="160">
        <f>ROUND(E658*P658,2)</f>
        <v>0</v>
      </c>
      <c r="R658" s="160"/>
      <c r="S658" s="160" t="s">
        <v>139</v>
      </c>
      <c r="T658" s="160" t="s">
        <v>180</v>
      </c>
      <c r="U658" s="160">
        <v>0</v>
      </c>
      <c r="V658" s="160">
        <f>ROUND(E658*U658,2)</f>
        <v>0</v>
      </c>
      <c r="W658" s="160"/>
      <c r="X658" s="160" t="s">
        <v>946</v>
      </c>
      <c r="Y658" s="150"/>
      <c r="Z658" s="150"/>
      <c r="AA658" s="150"/>
      <c r="AB658" s="150"/>
      <c r="AC658" s="150"/>
      <c r="AD658" s="150"/>
      <c r="AE658" s="150"/>
      <c r="AF658" s="150"/>
      <c r="AG658" s="150" t="s">
        <v>952</v>
      </c>
      <c r="AH658" s="150"/>
      <c r="AI658" s="150"/>
      <c r="AJ658" s="150"/>
      <c r="AK658" s="150"/>
      <c r="AL658" s="150"/>
      <c r="AM658" s="150"/>
      <c r="AN658" s="150"/>
      <c r="AO658" s="150"/>
      <c r="AP658" s="150"/>
      <c r="AQ658" s="150"/>
      <c r="AR658" s="150"/>
      <c r="AS658" s="150"/>
      <c r="AT658" s="150"/>
      <c r="AU658" s="150"/>
      <c r="AV658" s="150"/>
      <c r="AW658" s="150"/>
      <c r="AX658" s="150"/>
      <c r="AY658" s="150"/>
      <c r="AZ658" s="150"/>
      <c r="BA658" s="150"/>
      <c r="BB658" s="150"/>
      <c r="BC658" s="150"/>
      <c r="BD658" s="150"/>
      <c r="BE658" s="150"/>
      <c r="BF658" s="150"/>
      <c r="BG658" s="150"/>
      <c r="BH658" s="150"/>
    </row>
    <row r="659" spans="1:60" ht="21" outlineLevel="1" x14ac:dyDescent="0.25">
      <c r="A659" s="157"/>
      <c r="B659" s="158"/>
      <c r="C659" s="251" t="s">
        <v>953</v>
      </c>
      <c r="D659" s="252"/>
      <c r="E659" s="252"/>
      <c r="F659" s="252"/>
      <c r="G659" s="252"/>
      <c r="H659" s="160"/>
      <c r="I659" s="160"/>
      <c r="J659" s="160"/>
      <c r="K659" s="160"/>
      <c r="L659" s="160"/>
      <c r="M659" s="160"/>
      <c r="N659" s="160"/>
      <c r="O659" s="160"/>
      <c r="P659" s="160"/>
      <c r="Q659" s="160"/>
      <c r="R659" s="160"/>
      <c r="S659" s="160"/>
      <c r="T659" s="160"/>
      <c r="U659" s="160"/>
      <c r="V659" s="160"/>
      <c r="W659" s="160"/>
      <c r="X659" s="160"/>
      <c r="Y659" s="150"/>
      <c r="Z659" s="150"/>
      <c r="AA659" s="150"/>
      <c r="AB659" s="150"/>
      <c r="AC659" s="150"/>
      <c r="AD659" s="150"/>
      <c r="AE659" s="150"/>
      <c r="AF659" s="150"/>
      <c r="AG659" s="150" t="s">
        <v>152</v>
      </c>
      <c r="AH659" s="150"/>
      <c r="AI659" s="150"/>
      <c r="AJ659" s="150"/>
      <c r="AK659" s="150"/>
      <c r="AL659" s="150"/>
      <c r="AM659" s="150"/>
      <c r="AN659" s="150"/>
      <c r="AO659" s="150"/>
      <c r="AP659" s="150"/>
      <c r="AQ659" s="150"/>
      <c r="AR659" s="150"/>
      <c r="AS659" s="150"/>
      <c r="AT659" s="150"/>
      <c r="AU659" s="150"/>
      <c r="AV659" s="150"/>
      <c r="AW659" s="150"/>
      <c r="AX659" s="150"/>
      <c r="AY659" s="150"/>
      <c r="AZ659" s="150"/>
      <c r="BA659" s="177" t="str">
        <f>C659</f>
        <v>Náklady na vyhotovení dokumentace skutečného provedení stavby a její předání objednateli v požadované formě a požadovaném počtu.</v>
      </c>
      <c r="BB659" s="150"/>
      <c r="BC659" s="150"/>
      <c r="BD659" s="150"/>
      <c r="BE659" s="150"/>
      <c r="BF659" s="150"/>
      <c r="BG659" s="150"/>
      <c r="BH659" s="150"/>
    </row>
    <row r="660" spans="1:60" outlineLevel="1" x14ac:dyDescent="0.25">
      <c r="A660" s="171">
        <v>227</v>
      </c>
      <c r="B660" s="172" t="s">
        <v>954</v>
      </c>
      <c r="C660" s="187" t="s">
        <v>955</v>
      </c>
      <c r="D660" s="173" t="s">
        <v>945</v>
      </c>
      <c r="E660" s="174">
        <v>1</v>
      </c>
      <c r="F660" s="175"/>
      <c r="G660" s="176">
        <f>ROUND(E660*F660,2)</f>
        <v>0</v>
      </c>
      <c r="H660" s="161"/>
      <c r="I660" s="160">
        <f>ROUND(E660*H660,2)</f>
        <v>0</v>
      </c>
      <c r="J660" s="161"/>
      <c r="K660" s="160">
        <f>ROUND(E660*J660,2)</f>
        <v>0</v>
      </c>
      <c r="L660" s="160">
        <v>21</v>
      </c>
      <c r="M660" s="160">
        <f>G660*(1+L660/100)</f>
        <v>0</v>
      </c>
      <c r="N660" s="160">
        <v>0</v>
      </c>
      <c r="O660" s="160">
        <f>ROUND(E660*N660,2)</f>
        <v>0</v>
      </c>
      <c r="P660" s="160">
        <v>0</v>
      </c>
      <c r="Q660" s="160">
        <f>ROUND(E660*P660,2)</f>
        <v>0</v>
      </c>
      <c r="R660" s="160"/>
      <c r="S660" s="160" t="s">
        <v>139</v>
      </c>
      <c r="T660" s="160" t="s">
        <v>180</v>
      </c>
      <c r="U660" s="160">
        <v>0</v>
      </c>
      <c r="V660" s="160">
        <f>ROUND(E660*U660,2)</f>
        <v>0</v>
      </c>
      <c r="W660" s="160"/>
      <c r="X660" s="160" t="s">
        <v>946</v>
      </c>
      <c r="Y660" s="150"/>
      <c r="Z660" s="150"/>
      <c r="AA660" s="150"/>
      <c r="AB660" s="150"/>
      <c r="AC660" s="150"/>
      <c r="AD660" s="150"/>
      <c r="AE660" s="150"/>
      <c r="AF660" s="150"/>
      <c r="AG660" s="150" t="s">
        <v>952</v>
      </c>
      <c r="AH660" s="150"/>
      <c r="AI660" s="150"/>
      <c r="AJ660" s="150"/>
      <c r="AK660" s="150"/>
      <c r="AL660" s="150"/>
      <c r="AM660" s="150"/>
      <c r="AN660" s="150"/>
      <c r="AO660" s="150"/>
      <c r="AP660" s="150"/>
      <c r="AQ660" s="150"/>
      <c r="AR660" s="150"/>
      <c r="AS660" s="150"/>
      <c r="AT660" s="150"/>
      <c r="AU660" s="150"/>
      <c r="AV660" s="150"/>
      <c r="AW660" s="150"/>
      <c r="AX660" s="150"/>
      <c r="AY660" s="150"/>
      <c r="AZ660" s="150"/>
      <c r="BA660" s="150"/>
      <c r="BB660" s="150"/>
      <c r="BC660" s="150"/>
      <c r="BD660" s="150"/>
      <c r="BE660" s="150"/>
      <c r="BF660" s="150"/>
      <c r="BG660" s="150"/>
      <c r="BH660" s="150"/>
    </row>
    <row r="661" spans="1:60" ht="21" outlineLevel="1" x14ac:dyDescent="0.25">
      <c r="A661" s="157"/>
      <c r="B661" s="158"/>
      <c r="C661" s="251" t="s">
        <v>956</v>
      </c>
      <c r="D661" s="252"/>
      <c r="E661" s="252"/>
      <c r="F661" s="252"/>
      <c r="G661" s="252"/>
      <c r="H661" s="160"/>
      <c r="I661" s="160"/>
      <c r="J661" s="160"/>
      <c r="K661" s="160"/>
      <c r="L661" s="160"/>
      <c r="M661" s="160"/>
      <c r="N661" s="160"/>
      <c r="O661" s="160"/>
      <c r="P661" s="160"/>
      <c r="Q661" s="160"/>
      <c r="R661" s="160"/>
      <c r="S661" s="160"/>
      <c r="T661" s="160"/>
      <c r="U661" s="160"/>
      <c r="V661" s="160"/>
      <c r="W661" s="160"/>
      <c r="X661" s="160"/>
      <c r="Y661" s="150"/>
      <c r="Z661" s="150"/>
      <c r="AA661" s="150"/>
      <c r="AB661" s="150"/>
      <c r="AC661" s="150"/>
      <c r="AD661" s="150"/>
      <c r="AE661" s="150"/>
      <c r="AF661" s="150"/>
      <c r="AG661" s="150" t="s">
        <v>152</v>
      </c>
      <c r="AH661" s="150"/>
      <c r="AI661" s="150"/>
      <c r="AJ661" s="150"/>
      <c r="AK661" s="150"/>
      <c r="AL661" s="150"/>
      <c r="AM661" s="150"/>
      <c r="AN661" s="150"/>
      <c r="AO661" s="150"/>
      <c r="AP661" s="150"/>
      <c r="AQ661" s="150"/>
      <c r="AR661" s="150"/>
      <c r="AS661" s="150"/>
      <c r="AT661" s="150"/>
      <c r="AU661" s="150"/>
      <c r="AV661" s="150"/>
      <c r="AW661" s="150"/>
      <c r="AX661" s="150"/>
      <c r="AY661" s="150"/>
      <c r="AZ661" s="150"/>
      <c r="BA661" s="177" t="str">
        <f>C661</f>
        <v>Náklady na provedení skutečného zaměření stavby v rozsahu nezbytném pro zápis změny do katastru nemovitostí.</v>
      </c>
      <c r="BB661" s="150"/>
      <c r="BC661" s="150"/>
      <c r="BD661" s="150"/>
      <c r="BE661" s="150"/>
      <c r="BF661" s="150"/>
      <c r="BG661" s="150"/>
      <c r="BH661" s="150"/>
    </row>
    <row r="662" spans="1:60" outlineLevel="1" x14ac:dyDescent="0.25">
      <c r="A662" s="178">
        <v>228</v>
      </c>
      <c r="B662" s="179" t="s">
        <v>957</v>
      </c>
      <c r="C662" s="189" t="s">
        <v>958</v>
      </c>
      <c r="D662" s="180" t="s">
        <v>451</v>
      </c>
      <c r="E662" s="181">
        <v>1</v>
      </c>
      <c r="F662" s="182"/>
      <c r="G662" s="183">
        <f>ROUND(E662*F662,2)</f>
        <v>0</v>
      </c>
      <c r="H662" s="161"/>
      <c r="I662" s="160">
        <f>ROUND(E662*H662,2)</f>
        <v>0</v>
      </c>
      <c r="J662" s="161"/>
      <c r="K662" s="160">
        <f>ROUND(E662*J662,2)</f>
        <v>0</v>
      </c>
      <c r="L662" s="160">
        <v>21</v>
      </c>
      <c r="M662" s="160">
        <f>G662*(1+L662/100)</f>
        <v>0</v>
      </c>
      <c r="N662" s="160">
        <v>0</v>
      </c>
      <c r="O662" s="160">
        <f>ROUND(E662*N662,2)</f>
        <v>0</v>
      </c>
      <c r="P662" s="160">
        <v>0</v>
      </c>
      <c r="Q662" s="160">
        <f>ROUND(E662*P662,2)</f>
        <v>0</v>
      </c>
      <c r="R662" s="160"/>
      <c r="S662" s="160" t="s">
        <v>146</v>
      </c>
      <c r="T662" s="160" t="s">
        <v>180</v>
      </c>
      <c r="U662" s="160">
        <v>0</v>
      </c>
      <c r="V662" s="160">
        <f>ROUND(E662*U662,2)</f>
        <v>0</v>
      </c>
      <c r="W662" s="160"/>
      <c r="X662" s="160" t="s">
        <v>946</v>
      </c>
      <c r="Y662" s="150"/>
      <c r="Z662" s="150"/>
      <c r="AA662" s="150"/>
      <c r="AB662" s="150"/>
      <c r="AC662" s="150"/>
      <c r="AD662" s="150"/>
      <c r="AE662" s="150"/>
      <c r="AF662" s="150"/>
      <c r="AG662" s="150" t="s">
        <v>959</v>
      </c>
      <c r="AH662" s="150"/>
      <c r="AI662" s="150"/>
      <c r="AJ662" s="150"/>
      <c r="AK662" s="150"/>
      <c r="AL662" s="150"/>
      <c r="AM662" s="150"/>
      <c r="AN662" s="150"/>
      <c r="AO662" s="150"/>
      <c r="AP662" s="150"/>
      <c r="AQ662" s="150"/>
      <c r="AR662" s="150"/>
      <c r="AS662" s="150"/>
      <c r="AT662" s="150"/>
      <c r="AU662" s="150"/>
      <c r="AV662" s="150"/>
      <c r="AW662" s="150"/>
      <c r="AX662" s="150"/>
      <c r="AY662" s="150"/>
      <c r="AZ662" s="150"/>
      <c r="BA662" s="150"/>
      <c r="BB662" s="150"/>
      <c r="BC662" s="150"/>
      <c r="BD662" s="150"/>
      <c r="BE662" s="150"/>
      <c r="BF662" s="150"/>
      <c r="BG662" s="150"/>
      <c r="BH662" s="150"/>
    </row>
    <row r="663" spans="1:60" outlineLevel="1" x14ac:dyDescent="0.25">
      <c r="A663" s="178">
        <v>229</v>
      </c>
      <c r="B663" s="179" t="s">
        <v>960</v>
      </c>
      <c r="C663" s="189" t="s">
        <v>961</v>
      </c>
      <c r="D663" s="180" t="s">
        <v>451</v>
      </c>
      <c r="E663" s="181">
        <v>1</v>
      </c>
      <c r="F663" s="182"/>
      <c r="G663" s="183">
        <f>ROUND(E663*F663,2)</f>
        <v>0</v>
      </c>
      <c r="H663" s="161"/>
      <c r="I663" s="160">
        <f>ROUND(E663*H663,2)</f>
        <v>0</v>
      </c>
      <c r="J663" s="161"/>
      <c r="K663" s="160">
        <f>ROUND(E663*J663,2)</f>
        <v>0</v>
      </c>
      <c r="L663" s="160">
        <v>21</v>
      </c>
      <c r="M663" s="160">
        <f>G663*(1+L663/100)</f>
        <v>0</v>
      </c>
      <c r="N663" s="160">
        <v>0</v>
      </c>
      <c r="O663" s="160">
        <f>ROUND(E663*N663,2)</f>
        <v>0</v>
      </c>
      <c r="P663" s="160">
        <v>0</v>
      </c>
      <c r="Q663" s="160">
        <f>ROUND(E663*P663,2)</f>
        <v>0</v>
      </c>
      <c r="R663" s="160"/>
      <c r="S663" s="160" t="s">
        <v>146</v>
      </c>
      <c r="T663" s="160" t="s">
        <v>180</v>
      </c>
      <c r="U663" s="160">
        <v>0</v>
      </c>
      <c r="V663" s="160">
        <f>ROUND(E663*U663,2)</f>
        <v>0</v>
      </c>
      <c r="W663" s="160"/>
      <c r="X663" s="160" t="s">
        <v>946</v>
      </c>
      <c r="Y663" s="150"/>
      <c r="Z663" s="150"/>
      <c r="AA663" s="150"/>
      <c r="AB663" s="150"/>
      <c r="AC663" s="150"/>
      <c r="AD663" s="150"/>
      <c r="AE663" s="150"/>
      <c r="AF663" s="150"/>
      <c r="AG663" s="150" t="s">
        <v>947</v>
      </c>
      <c r="AH663" s="150"/>
      <c r="AI663" s="150"/>
      <c r="AJ663" s="150"/>
      <c r="AK663" s="150"/>
      <c r="AL663" s="150"/>
      <c r="AM663" s="150"/>
      <c r="AN663" s="150"/>
      <c r="AO663" s="150"/>
      <c r="AP663" s="150"/>
      <c r="AQ663" s="150"/>
      <c r="AR663" s="150"/>
      <c r="AS663" s="150"/>
      <c r="AT663" s="150"/>
      <c r="AU663" s="150"/>
      <c r="AV663" s="150"/>
      <c r="AW663" s="150"/>
      <c r="AX663" s="150"/>
      <c r="AY663" s="150"/>
      <c r="AZ663" s="150"/>
      <c r="BA663" s="150"/>
      <c r="BB663" s="150"/>
      <c r="BC663" s="150"/>
      <c r="BD663" s="150"/>
      <c r="BE663" s="150"/>
      <c r="BF663" s="150"/>
      <c r="BG663" s="150"/>
      <c r="BH663" s="150"/>
    </row>
    <row r="664" spans="1:60" x14ac:dyDescent="0.25">
      <c r="A664" s="165" t="s">
        <v>134</v>
      </c>
      <c r="B664" s="166" t="s">
        <v>107</v>
      </c>
      <c r="C664" s="186" t="s">
        <v>29</v>
      </c>
      <c r="D664" s="167"/>
      <c r="E664" s="168"/>
      <c r="F664" s="169"/>
      <c r="G664" s="170">
        <f>SUMIF(AG665:AG665,"&lt;&gt;NOR",G665:G665)</f>
        <v>0</v>
      </c>
      <c r="H664" s="164"/>
      <c r="I664" s="164">
        <f>SUM(I665:I665)</f>
        <v>0</v>
      </c>
      <c r="J664" s="164"/>
      <c r="K664" s="164">
        <f>SUM(K665:K665)</f>
        <v>0</v>
      </c>
      <c r="L664" s="164"/>
      <c r="M664" s="164">
        <f>SUM(M665:M665)</f>
        <v>0</v>
      </c>
      <c r="N664" s="164"/>
      <c r="O664" s="164">
        <f>SUM(O665:O665)</f>
        <v>0</v>
      </c>
      <c r="P664" s="164"/>
      <c r="Q664" s="164">
        <f>SUM(Q665:Q665)</f>
        <v>0</v>
      </c>
      <c r="R664" s="164"/>
      <c r="S664" s="164"/>
      <c r="T664" s="164"/>
      <c r="U664" s="164"/>
      <c r="V664" s="164">
        <f>SUM(V665:V665)</f>
        <v>0</v>
      </c>
      <c r="W664" s="164"/>
      <c r="X664" s="164"/>
      <c r="AG664" t="s">
        <v>135</v>
      </c>
    </row>
    <row r="665" spans="1:60" outlineLevel="1" x14ac:dyDescent="0.25">
      <c r="A665" s="171">
        <v>230</v>
      </c>
      <c r="B665" s="172" t="s">
        <v>962</v>
      </c>
      <c r="C665" s="187" t="s">
        <v>963</v>
      </c>
      <c r="D665" s="173" t="s">
        <v>945</v>
      </c>
      <c r="E665" s="174">
        <v>1</v>
      </c>
      <c r="F665" s="175"/>
      <c r="G665" s="176">
        <f>ROUND(E665*F665,2)</f>
        <v>0</v>
      </c>
      <c r="H665" s="161"/>
      <c r="I665" s="160">
        <f>ROUND(E665*H665,2)</f>
        <v>0</v>
      </c>
      <c r="J665" s="161"/>
      <c r="K665" s="160">
        <f>ROUND(E665*J665,2)</f>
        <v>0</v>
      </c>
      <c r="L665" s="160">
        <v>21</v>
      </c>
      <c r="M665" s="160">
        <f>G665*(1+L665/100)</f>
        <v>0</v>
      </c>
      <c r="N665" s="160">
        <v>0</v>
      </c>
      <c r="O665" s="160">
        <f>ROUND(E665*N665,2)</f>
        <v>0</v>
      </c>
      <c r="P665" s="160">
        <v>0</v>
      </c>
      <c r="Q665" s="160">
        <f>ROUND(E665*P665,2)</f>
        <v>0</v>
      </c>
      <c r="R665" s="160"/>
      <c r="S665" s="160" t="s">
        <v>146</v>
      </c>
      <c r="T665" s="160" t="s">
        <v>180</v>
      </c>
      <c r="U665" s="160">
        <v>0</v>
      </c>
      <c r="V665" s="160">
        <f>ROUND(E665*U665,2)</f>
        <v>0</v>
      </c>
      <c r="W665" s="160"/>
      <c r="X665" s="160" t="s">
        <v>946</v>
      </c>
      <c r="Y665" s="150"/>
      <c r="Z665" s="150"/>
      <c r="AA665" s="150"/>
      <c r="AB665" s="150"/>
      <c r="AC665" s="150"/>
      <c r="AD665" s="150"/>
      <c r="AE665" s="150"/>
      <c r="AF665" s="150"/>
      <c r="AG665" s="150" t="s">
        <v>947</v>
      </c>
      <c r="AH665" s="150"/>
      <c r="AI665" s="150"/>
      <c r="AJ665" s="150"/>
      <c r="AK665" s="150"/>
      <c r="AL665" s="150"/>
      <c r="AM665" s="150"/>
      <c r="AN665" s="150"/>
      <c r="AO665" s="150"/>
      <c r="AP665" s="150"/>
      <c r="AQ665" s="150"/>
      <c r="AR665" s="150"/>
      <c r="AS665" s="150"/>
      <c r="AT665" s="150"/>
      <c r="AU665" s="150"/>
      <c r="AV665" s="150"/>
      <c r="AW665" s="150"/>
      <c r="AX665" s="150"/>
      <c r="AY665" s="150"/>
      <c r="AZ665" s="150"/>
      <c r="BA665" s="150"/>
      <c r="BB665" s="150"/>
      <c r="BC665" s="150"/>
      <c r="BD665" s="150"/>
      <c r="BE665" s="150"/>
      <c r="BF665" s="150"/>
      <c r="BG665" s="150"/>
      <c r="BH665" s="150"/>
    </row>
    <row r="666" spans="1:60" x14ac:dyDescent="0.25">
      <c r="A666" s="3"/>
      <c r="B666" s="4"/>
      <c r="C666" s="191"/>
      <c r="D666" s="6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AE666">
        <v>15</v>
      </c>
      <c r="AF666">
        <v>21</v>
      </c>
      <c r="AG666" t="s">
        <v>121</v>
      </c>
    </row>
    <row r="667" spans="1:60" x14ac:dyDescent="0.25">
      <c r="A667" s="153"/>
      <c r="B667" s="154" t="s">
        <v>31</v>
      </c>
      <c r="C667" s="192"/>
      <c r="D667" s="155"/>
      <c r="E667" s="156"/>
      <c r="F667" s="156"/>
      <c r="G667" s="185">
        <f>G8+G40+G42+G78+G92+G119+G162+G256+G281+G286+G296+G318+G335+G453+G455+G472+G536+G570+G577+G603+G616+G622+G634+G636+G654+G657+G664</f>
        <v>0</v>
      </c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AE667">
        <f>SUMIF(L7:L665,AE666,G7:G665)</f>
        <v>0</v>
      </c>
      <c r="AF667">
        <f>SUMIF(L7:L665,AF666,G7:G665)</f>
        <v>0</v>
      </c>
      <c r="AG667" t="s">
        <v>964</v>
      </c>
    </row>
    <row r="668" spans="1:60" x14ac:dyDescent="0.25">
      <c r="A668" s="3"/>
      <c r="B668" s="4"/>
      <c r="C668" s="191"/>
      <c r="D668" s="6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60" x14ac:dyDescent="0.25">
      <c r="A669" s="3"/>
      <c r="B669" s="4"/>
      <c r="C669" s="191"/>
      <c r="D669" s="6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60" x14ac:dyDescent="0.25">
      <c r="A670" s="260" t="s">
        <v>965</v>
      </c>
      <c r="B670" s="260"/>
      <c r="C670" s="261"/>
      <c r="D670" s="6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60" x14ac:dyDescent="0.25">
      <c r="A671" s="262"/>
      <c r="B671" s="263"/>
      <c r="C671" s="264"/>
      <c r="D671" s="263"/>
      <c r="E671" s="263"/>
      <c r="F671" s="263"/>
      <c r="G671" s="265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AG671" t="s">
        <v>966</v>
      </c>
    </row>
    <row r="672" spans="1:60" x14ac:dyDescent="0.25">
      <c r="A672" s="266"/>
      <c r="B672" s="267"/>
      <c r="C672" s="268"/>
      <c r="D672" s="267"/>
      <c r="E672" s="267"/>
      <c r="F672" s="267"/>
      <c r="G672" s="269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33" x14ac:dyDescent="0.25">
      <c r="A673" s="266"/>
      <c r="B673" s="267"/>
      <c r="C673" s="268"/>
      <c r="D673" s="267"/>
      <c r="E673" s="267"/>
      <c r="F673" s="267"/>
      <c r="G673" s="269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33" x14ac:dyDescent="0.25">
      <c r="A674" s="266"/>
      <c r="B674" s="267"/>
      <c r="C674" s="268"/>
      <c r="D674" s="267"/>
      <c r="E674" s="267"/>
      <c r="F674" s="267"/>
      <c r="G674" s="269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33" x14ac:dyDescent="0.25">
      <c r="A675" s="270"/>
      <c r="B675" s="271"/>
      <c r="C675" s="272"/>
      <c r="D675" s="271"/>
      <c r="E675" s="271"/>
      <c r="F675" s="271"/>
      <c r="G675" s="27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33" x14ac:dyDescent="0.25">
      <c r="A676" s="3"/>
      <c r="B676" s="4"/>
      <c r="C676" s="191"/>
      <c r="D676" s="6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33" x14ac:dyDescent="0.25">
      <c r="C677" s="193"/>
      <c r="D677" s="10"/>
      <c r="AG677" t="s">
        <v>967</v>
      </c>
    </row>
    <row r="678" spans="1:33" x14ac:dyDescent="0.25">
      <c r="D678" s="10"/>
    </row>
    <row r="679" spans="1:33" x14ac:dyDescent="0.25">
      <c r="D679" s="10"/>
    </row>
    <row r="680" spans="1:33" x14ac:dyDescent="0.25">
      <c r="D680" s="10"/>
    </row>
    <row r="681" spans="1:33" x14ac:dyDescent="0.25">
      <c r="D681" s="10"/>
    </row>
    <row r="682" spans="1:33" x14ac:dyDescent="0.25">
      <c r="D682" s="10"/>
    </row>
    <row r="683" spans="1:33" x14ac:dyDescent="0.25">
      <c r="D683" s="10"/>
    </row>
    <row r="684" spans="1:33" x14ac:dyDescent="0.25">
      <c r="D684" s="10"/>
    </row>
    <row r="685" spans="1:33" x14ac:dyDescent="0.25">
      <c r="D685" s="10"/>
    </row>
    <row r="686" spans="1:33" x14ac:dyDescent="0.25">
      <c r="D686" s="10"/>
    </row>
    <row r="687" spans="1:33" x14ac:dyDescent="0.25">
      <c r="D687" s="10"/>
    </row>
    <row r="688" spans="1:33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23">
    <mergeCell ref="A670:C670"/>
    <mergeCell ref="A671:G675"/>
    <mergeCell ref="C14:G14"/>
    <mergeCell ref="C26:G26"/>
    <mergeCell ref="C49:G49"/>
    <mergeCell ref="C66:G66"/>
    <mergeCell ref="C548:G548"/>
    <mergeCell ref="A1:G1"/>
    <mergeCell ref="C2:G2"/>
    <mergeCell ref="C3:G3"/>
    <mergeCell ref="C4:G4"/>
    <mergeCell ref="C74:G74"/>
    <mergeCell ref="C538:G538"/>
    <mergeCell ref="C541:G541"/>
    <mergeCell ref="C543:G543"/>
    <mergeCell ref="C546:G546"/>
    <mergeCell ref="C661:G661"/>
    <mergeCell ref="C551:G551"/>
    <mergeCell ref="C553:G553"/>
    <mergeCell ref="C556:G556"/>
    <mergeCell ref="C559:G559"/>
    <mergeCell ref="C567:G567"/>
    <mergeCell ref="C659:G65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'01 011 Pol'!Názvy_tisku</vt:lpstr>
      <vt:lpstr>oadresa</vt:lpstr>
      <vt:lpstr>Stavba!Objednatel</vt:lpstr>
      <vt:lpstr>Stavba!Objekt</vt:lpstr>
      <vt:lpstr>'01 011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Doležal</dc:creator>
  <cp:lastModifiedBy>Petr Doležal</cp:lastModifiedBy>
  <cp:lastPrinted>2019-03-19T12:27:02Z</cp:lastPrinted>
  <dcterms:created xsi:type="dcterms:W3CDTF">2009-04-08T07:15:50Z</dcterms:created>
  <dcterms:modified xsi:type="dcterms:W3CDTF">2020-06-22T03:23:59Z</dcterms:modified>
</cp:coreProperties>
</file>